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440" windowHeight="11700" activeTab="1"/>
  </bookViews>
  <sheets>
    <sheet name="паспорт з 01.01.2020" sheetId="1" r:id="rId1"/>
    <sheet name="звіт з 01.01.2020" sheetId="2" r:id="rId2"/>
  </sheets>
  <definedNames>
    <definedName name="_xlnm.Print_Area" localSheetId="1">'звіт з 01.01.2020'!$A$1:$M$159</definedName>
  </definedNames>
  <calcPr fullCalcOnLoad="1"/>
</workbook>
</file>

<file path=xl/sharedStrings.xml><?xml version="1.0" encoding="utf-8"?>
<sst xmlns="http://schemas.openxmlformats.org/spreadsheetml/2006/main" count="334" uniqueCount="170">
  <si>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</si>
  <si>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</si>
  <si>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</si>
  <si>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</si>
  <si>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</si>
  <si>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</si>
  <si>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</si>
  <si>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</si>
  <si>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</si>
  <si>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</si>
  <si>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</si>
  <si>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</si>
  <si>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</si>
  <si>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</si>
  <si>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</si>
  <si>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</si>
  <si>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</si>
  <si>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</si>
  <si>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</si>
  <si>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</si>
  <si>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</si>
  <si>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</si>
  <si>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</si>
  <si>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</si>
  <si>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</si>
  <si>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</si>
  <si>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</si>
  <si>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</si>
  <si>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</si>
  <si>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</si>
  <si>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</si>
  <si>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</si>
  <si>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</si>
  <si>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</si>
  <si>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</si>
  <si>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</si>
  <si>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</si>
  <si>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</si>
  <si>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</si>
  <si>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</si>
  <si>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</si>
  <si>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</si>
  <si>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</si>
  <si>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</si>
  <si>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</si>
  <si>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</si>
  <si>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</si>
  <si>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</si>
  <si>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</si>
  <si>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</si>
  <si>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</si>
  <si>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</si>
  <si>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</si>
  <si>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</si>
  <si>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</si>
  <si>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</si>
  <si>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</si>
  <si>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</si>
  <si>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</si>
  <si>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</si>
  <si>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</si>
  <si>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</si>
  <si>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</si>
  <si>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</si>
  <si>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</si>
  <si>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</si>
  <si>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</si>
  <si>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</si>
  <si>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</si>
  <si>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</si>
  <si>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</si>
  <si>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</si>
  <si>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</si>
  <si>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</si>
  <si>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</si>
  <si>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</si>
  <si>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</si>
  <si>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</si>
  <si>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</si>
  <si>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</si>
  <si>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</si>
  <si>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</si>
  <si>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</si>
  <si>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</si>
  <si>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</si>
  <si>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</si>
  <si>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</si>
  <si>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Відділ освіти, молоді та спорту Новгород-Сіверської міської ради Чернігівської обл.</t>
  </si>
  <si>
    <t xml:space="preserve"> Забезпечення надання послуг з повної загальної середньої освітив денних загальньоосвітніх закладах </t>
  </si>
  <si>
    <t>Забезпечити надання відповідних послуг денними загальноосвітніми закладами, здійснювати поточні видатки (оплата праці, продуктів харчування, придбання товарів, оплата послуг)</t>
  </si>
  <si>
    <t>в т.ч.оплата праці і нарахування на заробітну плату</t>
  </si>
  <si>
    <t>в т.ч. реалізація програми "Нова українська школа"</t>
  </si>
  <si>
    <t>в т.ч. реалізація програми "Надання державної підтримки особам з особливими освітніми потребами"</t>
  </si>
  <si>
    <t>в т.ч. забезпечення виконання завдань з інформатизації</t>
  </si>
  <si>
    <t>УСЬОГО</t>
  </si>
  <si>
    <t>Міська програма "Шкільний автобус" Новгород-Сіверської міської ради на 2018-2020 роки</t>
  </si>
  <si>
    <t>Міська програма організації харчування дітей у загальноосвітніх та дошкільних навчальних закладах на 2018-2019 роки</t>
  </si>
  <si>
    <t xml:space="preserve">Програма оздоровлення та відпочинку дітей на 2017-2020 роки </t>
  </si>
  <si>
    <t>0600000</t>
  </si>
  <si>
    <t>0610000</t>
  </si>
  <si>
    <t>0611020</t>
  </si>
  <si>
    <t>0921</t>
  </si>
  <si>
    <t>кількість закладів (заступенями шкіл)</t>
  </si>
  <si>
    <t>Кількість класів( за ступенями шкіл)</t>
  </si>
  <si>
    <t>середньорічне число ставок/ штатних одиниць педагогічного персоналу</t>
  </si>
  <si>
    <t>Середньорічна кількість учнів, що відвідують шкільні заклади</t>
  </si>
  <si>
    <t>чисельність учнів, переможців оліппіад</t>
  </si>
  <si>
    <t>Чисельність випускників, які отримали медалі</t>
  </si>
  <si>
    <t>середні витрати на 1 учня</t>
  </si>
  <si>
    <t>в т. ч. по програмі організація харчування дітей у загальноосвтніх та дошкільних навчальних закладах</t>
  </si>
  <si>
    <t xml:space="preserve"> в т. ч  по програмі оздоровлення дітей на 2017-2020 роки</t>
  </si>
  <si>
    <t xml:space="preserve">діто-дні відвідування </t>
  </si>
  <si>
    <t>середньрічна наповнюваність класів</t>
  </si>
  <si>
    <t>кількість днів відвідування</t>
  </si>
  <si>
    <t>співвідношення чисельності переможців олімпіад до загальної чисельності випускників</t>
  </si>
  <si>
    <t>співвідношення чисельності медалістів до загальної чисельності випускників</t>
  </si>
  <si>
    <t>Реалізація програми "Нова українська школа"</t>
  </si>
  <si>
    <t>середні витрати на один клас</t>
  </si>
  <si>
    <t xml:space="preserve">Витрати на пероснащення </t>
  </si>
  <si>
    <t xml:space="preserve">рівень виконання завдання </t>
  </si>
  <si>
    <t>Реалізація програми "Надання державної підтримки особам з особливими освітніми потребами"</t>
  </si>
  <si>
    <t>Кількість осіб з особливими освтнім потребами, які потебують держаної підтримки</t>
  </si>
  <si>
    <t>загальні витрати за програмою</t>
  </si>
  <si>
    <t xml:space="preserve">Середні витрати на одну особу </t>
  </si>
  <si>
    <t>Забезпечення виконання завдань з інформатизації</t>
  </si>
  <si>
    <t>Обсяг видатків</t>
  </si>
  <si>
    <t xml:space="preserve">кількість послуг у сфері інформатизації </t>
  </si>
  <si>
    <t xml:space="preserve">середня вартість однієї послуги </t>
  </si>
  <si>
    <t>од.</t>
  </si>
  <si>
    <t xml:space="preserve">мережа </t>
  </si>
  <si>
    <t xml:space="preserve">осіб </t>
  </si>
  <si>
    <t xml:space="preserve">зведення планів по мережі, штатах і контингентах  установ </t>
  </si>
  <si>
    <t>підсумковий наказ за результатами проведення олімпіад</t>
  </si>
  <si>
    <t xml:space="preserve">рішення педагогічних рад за результатами ЗНО </t>
  </si>
  <si>
    <t>грн.</t>
  </si>
  <si>
    <t>розрахунково ( відношення видатків на утримання ЗОШ на середньорічну кількість учнів)</t>
  </si>
  <si>
    <t>розрахунково</t>
  </si>
  <si>
    <t xml:space="preserve">днів </t>
  </si>
  <si>
    <t xml:space="preserve">класний журнал </t>
  </si>
  <si>
    <t>%</t>
  </si>
  <si>
    <t>кошторис</t>
  </si>
  <si>
    <t>кількість класів , що оснащені</t>
  </si>
  <si>
    <t>Цільва програма "Освіта"</t>
  </si>
  <si>
    <t xml:space="preserve">Розрахунок </t>
  </si>
  <si>
    <t>од</t>
  </si>
  <si>
    <t>Начальник відділу освіти, молоді та спорту</t>
  </si>
  <si>
    <t>П.В. Верченко</t>
  </si>
  <si>
    <t xml:space="preserve">Головний бухгалтер </t>
  </si>
  <si>
    <t xml:space="preserve">О.Д. Тиченко </t>
  </si>
  <si>
    <t>про виконання паспорта бюджетної програми місцевого бюджету на 2020 рік</t>
  </si>
  <si>
    <t>Здійснення виконання завдань з інформатизації</t>
  </si>
  <si>
    <t xml:space="preserve">в т.ч. реалізація Програми юридичного обслуговування відділу освіти, молоді та спорту Новгород-Сіверської міської ради </t>
  </si>
  <si>
    <t>в т.ч.погашення кредиторської заборгованості, зареєстрованої в органі Державної казначейської служби, станом на 01.01.2020р.</t>
  </si>
  <si>
    <t xml:space="preserve">Відхилення обсягів касових видатків від запланованих обсягів поясенюється  виплатою заробітної плати відповідно до проведених нарахувань, оплатою предметів, матеріалів, обладнання та інвентарю (КЕКВ 2210), медикаментів (КЕКВ 2220), продуктів харчування (КЕКВ 2230), послуг (крім комунальних) (КЕКВ 2240), комунальних послуг (КЕКВ 2271, КЕКВ 2272, КЕКВ 2273, КЕКВ 2274, КЕКВ 2275) відповідно до укладених договорів та потреб закладів.  </t>
  </si>
  <si>
    <t>Міська програма "Проведення профілактичних медичних оглядів працівників закладів та установ освіти, спеціальної мистецької освіти, фізично   ї   культури   та   спорту Новгород-Сіверської міської об’єднаної територіальної громади на 2020-2021 роки"</t>
  </si>
  <si>
    <t>в т. числі по програмі "Шкільний автобус"</t>
  </si>
  <si>
    <t>Надання загальної середньої освіти закладами загальної середньої освіти  (у тому числі з дошкільними підрозділами  (відділеннями групами))</t>
  </si>
  <si>
    <t>витрати на придбання дезінфікуючих засобів</t>
  </si>
  <si>
    <t>кількість дітей забезпечених дезінфікуючими засобами</t>
  </si>
  <si>
    <t>середні витрати на одину дитину</t>
  </si>
  <si>
    <t xml:space="preserve">рівень виконання завдання з забезпечення дезінфікуючими засобами </t>
  </si>
  <si>
    <t xml:space="preserve">розрахунок </t>
  </si>
  <si>
    <t>кількість надланих послдуг</t>
  </si>
  <si>
    <t xml:space="preserve">середні витрати на одину послугу </t>
  </si>
  <si>
    <t xml:space="preserve">Всього виділено коштів </t>
  </si>
  <si>
    <t xml:space="preserve">Реалізація Програми юридичного обслуговування відділу освіти, молоді та спорту Новгород-Сіверської міської ради </t>
  </si>
  <si>
    <t xml:space="preserve">Касові видатки менші за планові у зв'язку з виплатою заробітної плати відповідно до укладених договорів та наданих послуг педагогічними працівниками </t>
  </si>
  <si>
    <t xml:space="preserve">Кількість послуг наданих протягом року  менша ніж планувалася у зв'язку з їх фактичною потребою.  </t>
  </si>
  <si>
    <t>У зв'язку з запровадженням карантину олімпіади не проводилися</t>
  </si>
  <si>
    <t>У зв'язку з запровадженням карантину кількість діто-днів відвідування зменшилася</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</si>
</sst>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s>
  <fonts count="83">
    <font>
      <sz val="11"/>
      <color theme="1"/>
      <name val="Calibri"/>
      <family val="2"/>
    </font>
    <font>
      <sz val="11"/>
      <color indexed="8"/>
      <name val="Calibri"/>
      <family val="2"/>
    </font>
    <font>
      <i/>
      <sz val="7"/>
      <color indexed="8"/>
      <name val="Arial"/>
      <family val="2"/>
    </font>
    <font>
      <i/>
      <sz val="10"/>
      <color indexed="8"/>
      <name val="Arial"/>
      <family val="2"/>
    </font>
    <font>
      <sz val="10"/>
      <name val="Times New Roman"/>
      <family val="1"/>
    </font>
    <font>
      <sz val="7"/>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8"/>
      <color indexed="8"/>
      <name val="Times New Roman"/>
      <family val="1"/>
    </font>
    <font>
      <b/>
      <sz val="7.5"/>
      <color indexed="8"/>
      <name val="Times New Roman"/>
      <family val="1"/>
    </font>
    <font>
      <sz val="12"/>
      <color indexed="8"/>
      <name val="Calibri"/>
      <family val="2"/>
    </font>
    <font>
      <b/>
      <sz val="11"/>
      <color indexed="8"/>
      <name val="Times New Roman"/>
      <family val="1"/>
    </font>
    <font>
      <sz val="8"/>
      <color indexed="8"/>
      <name val="Calibri"/>
      <family val="2"/>
    </font>
    <font>
      <sz val="10"/>
      <color indexed="8"/>
      <name val="Times New Roman"/>
      <family val="1"/>
    </font>
    <font>
      <b/>
      <sz val="12"/>
      <color indexed="8"/>
      <name val="Times New Roman"/>
      <family val="1"/>
    </font>
    <font>
      <b/>
      <sz val="10"/>
      <color indexed="8"/>
      <name val="Times New Roman"/>
      <family val="1"/>
    </font>
    <font>
      <b/>
      <sz val="8"/>
      <color indexed="8"/>
      <name val="Times New Roman"/>
      <family val="1"/>
    </font>
    <font>
      <sz val="7"/>
      <color indexed="8"/>
      <name val="Times New Roman"/>
      <family val="1"/>
    </font>
    <font>
      <b/>
      <sz val="12"/>
      <color indexed="8"/>
      <name val="Calibri"/>
      <family val="2"/>
    </font>
    <font>
      <sz val="7"/>
      <color indexed="10"/>
      <name val="Times New Roman"/>
      <family val="1"/>
    </font>
    <font>
      <sz val="8"/>
      <color indexed="10"/>
      <name val="Times New Roman"/>
      <family val="1"/>
    </font>
    <font>
      <sz val="10"/>
      <color indexed="10"/>
      <name val="Times New Roman"/>
      <family val="1"/>
    </font>
    <font>
      <sz val="12"/>
      <color indexed="10"/>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b/>
      <sz val="7.5"/>
      <color rgb="FF000000"/>
      <name val="Times New Roman"/>
      <family val="1"/>
    </font>
    <font>
      <sz val="12"/>
      <color theme="1"/>
      <name val="Calibri"/>
      <family val="2"/>
    </font>
    <font>
      <b/>
      <sz val="11"/>
      <color theme="1"/>
      <name val="Times New Roman"/>
      <family val="1"/>
    </font>
    <font>
      <sz val="8"/>
      <color theme="1"/>
      <name val="Times New Roman"/>
      <family val="1"/>
    </font>
    <font>
      <sz val="8"/>
      <color theme="1"/>
      <name val="Calibri"/>
      <family val="2"/>
    </font>
    <font>
      <sz val="10"/>
      <color rgb="FF000000"/>
      <name val="Times New Roman"/>
      <family val="1"/>
    </font>
    <font>
      <b/>
      <sz val="12"/>
      <color rgb="FF000000"/>
      <name val="Times New Roman"/>
      <family val="1"/>
    </font>
    <font>
      <b/>
      <sz val="10"/>
      <color rgb="FF000000"/>
      <name val="Times New Roman"/>
      <family val="1"/>
    </font>
    <font>
      <b/>
      <sz val="8"/>
      <color rgb="FF000000"/>
      <name val="Times New Roman"/>
      <family val="1"/>
    </font>
    <font>
      <sz val="7"/>
      <color rgb="FF000000"/>
      <name val="Times New Roman"/>
      <family val="1"/>
    </font>
    <font>
      <b/>
      <sz val="12"/>
      <color theme="1"/>
      <name val="Calibri"/>
      <family val="2"/>
    </font>
    <font>
      <sz val="7"/>
      <color rgb="FFFF0000"/>
      <name val="Times New Roman"/>
      <family val="1"/>
    </font>
    <font>
      <sz val="8"/>
      <color rgb="FFFF0000"/>
      <name val="Times New Roman"/>
      <family val="1"/>
    </font>
    <font>
      <sz val="10"/>
      <color rgb="FFFF0000"/>
      <name val="Times New Roman"/>
      <family val="1"/>
    </font>
    <font>
      <sz val="12"/>
      <color rgb="FFFF0000"/>
      <name val="Times New Roman"/>
      <family val="1"/>
    </font>
    <font>
      <sz val="9"/>
      <color rgb="FF000000"/>
      <name val="Times New Roman"/>
      <family val="1"/>
    </font>
    <font>
      <sz val="9"/>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144">
    <xf numFmtId="0" fontId="0" fillId="0" borderId="0" xfId="0" applyFont="1" applyAlignment="1">
      <alignment/>
    </xf>
    <xf numFmtId="0" fontId="61" fillId="0" borderId="0" xfId="0" applyFont="1" applyAlignment="1">
      <alignment/>
    </xf>
    <xf numFmtId="0" fontId="62" fillId="0" borderId="0" xfId="0" applyFont="1" applyAlignment="1">
      <alignment/>
    </xf>
    <xf numFmtId="0" fontId="62" fillId="0" borderId="0" xfId="0" applyFont="1" applyAlignment="1">
      <alignment vertical="center" wrapText="1"/>
    </xf>
    <xf numFmtId="0" fontId="63" fillId="0" borderId="0" xfId="0" applyFont="1" applyAlignment="1">
      <alignment horizontal="center" vertical="center" wrapText="1"/>
    </xf>
    <xf numFmtId="0" fontId="61" fillId="0" borderId="10" xfId="0" applyFont="1" applyBorder="1" applyAlignment="1">
      <alignment vertical="center" wrapText="1"/>
    </xf>
    <xf numFmtId="0" fontId="62" fillId="0" borderId="0" xfId="0" applyFont="1" applyBorder="1" applyAlignment="1">
      <alignment/>
    </xf>
    <xf numFmtId="0" fontId="61" fillId="0" borderId="0" xfId="0" applyFont="1" applyAlignment="1">
      <alignment vertical="center" wrapText="1"/>
    </xf>
    <xf numFmtId="0" fontId="61" fillId="0" borderId="10" xfId="0" applyFont="1" applyBorder="1" applyAlignment="1">
      <alignment horizontal="center" vertical="center" wrapText="1"/>
    </xf>
    <xf numFmtId="0" fontId="61" fillId="0" borderId="0" xfId="0" applyFont="1" applyAlignment="1">
      <alignment horizontal="center"/>
    </xf>
    <xf numFmtId="0" fontId="61" fillId="0" borderId="0" xfId="0" applyFont="1" applyAlignment="1">
      <alignment horizontal="left" vertical="center"/>
    </xf>
    <xf numFmtId="0" fontId="64" fillId="0" borderId="0" xfId="0" applyFont="1" applyAlignment="1">
      <alignment vertical="center"/>
    </xf>
    <xf numFmtId="0" fontId="64" fillId="0" borderId="0" xfId="0" applyFont="1" applyAlignment="1">
      <alignment/>
    </xf>
    <xf numFmtId="0" fontId="65" fillId="0" borderId="0" xfId="0" applyFont="1" applyAlignment="1">
      <alignment/>
    </xf>
    <xf numFmtId="0" fontId="61" fillId="0" borderId="0" xfId="0" applyFont="1" applyAlignment="1">
      <alignment vertical="center"/>
    </xf>
    <xf numFmtId="0" fontId="61" fillId="0" borderId="0" xfId="0" applyFont="1" applyBorder="1" applyAlignment="1">
      <alignment horizontal="center" vertical="center" wrapText="1"/>
    </xf>
    <xf numFmtId="0" fontId="63" fillId="0" borderId="0" xfId="0" applyFont="1" applyAlignment="1">
      <alignment horizontal="center" vertical="top" wrapText="1"/>
    </xf>
    <xf numFmtId="0" fontId="61" fillId="0" borderId="10" xfId="0" applyFont="1" applyBorder="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horizontal="center" vertical="center" wrapText="1"/>
    </xf>
    <xf numFmtId="0" fontId="61" fillId="0" borderId="11" xfId="0" applyFont="1" applyBorder="1" applyAlignment="1">
      <alignment vertical="center" wrapText="1"/>
    </xf>
    <xf numFmtId="0" fontId="61" fillId="0" borderId="0" xfId="0" applyFont="1" applyAlignment="1">
      <alignment vertical="center" wrapText="1"/>
    </xf>
    <xf numFmtId="0" fontId="63" fillId="0" borderId="0" xfId="0" applyFont="1" applyAlignment="1">
      <alignment horizontal="center" vertical="top" wrapText="1"/>
    </xf>
    <xf numFmtId="0" fontId="61" fillId="0" borderId="0" xfId="0" applyFont="1" applyAlignment="1">
      <alignment vertical="center" wrapText="1"/>
    </xf>
    <xf numFmtId="0" fontId="66" fillId="0" borderId="11" xfId="0" applyFont="1" applyBorder="1" applyAlignment="1">
      <alignment vertical="center" wrapText="1"/>
    </xf>
    <xf numFmtId="0" fontId="67" fillId="0" borderId="12" xfId="0" applyFont="1" applyBorder="1" applyAlignment="1">
      <alignment vertical="top" wrapText="1"/>
    </xf>
    <xf numFmtId="0" fontId="66" fillId="0" borderId="11" xfId="0" applyFont="1" applyBorder="1" applyAlignment="1">
      <alignment vertical="top" wrapText="1"/>
    </xf>
    <xf numFmtId="0" fontId="66" fillId="0" borderId="0" xfId="0" applyFont="1" applyBorder="1" applyAlignment="1">
      <alignment wrapText="1"/>
    </xf>
    <xf numFmtId="0" fontId="66" fillId="0" borderId="11" xfId="0" applyFont="1" applyBorder="1" applyAlignment="1">
      <alignment horizontal="center" wrapText="1"/>
    </xf>
    <xf numFmtId="0" fontId="67" fillId="0" borderId="0" xfId="0" applyFont="1" applyBorder="1" applyAlignment="1">
      <alignment horizontal="center" vertical="top" wrapText="1"/>
    </xf>
    <xf numFmtId="0" fontId="67" fillId="0" borderId="12" xfId="0" applyFont="1" applyBorder="1" applyAlignment="1">
      <alignment horizontal="center" vertical="top" wrapText="1"/>
    </xf>
    <xf numFmtId="0" fontId="66" fillId="0" borderId="0" xfId="0" applyFont="1" applyBorder="1" applyAlignment="1">
      <alignment vertical="center" wrapText="1"/>
    </xf>
    <xf numFmtId="0" fontId="67" fillId="0" borderId="0" xfId="0" applyFont="1" applyBorder="1" applyAlignment="1">
      <alignment vertical="top" wrapText="1"/>
    </xf>
    <xf numFmtId="0" fontId="66" fillId="0" borderId="0" xfId="0" applyFont="1" applyBorder="1" applyAlignment="1">
      <alignment vertical="top" wrapText="1"/>
    </xf>
    <xf numFmtId="0" fontId="66" fillId="0" borderId="0" xfId="0" applyFont="1" applyBorder="1" applyAlignment="1">
      <alignment horizontal="center" wrapText="1"/>
    </xf>
    <xf numFmtId="0" fontId="67" fillId="0" borderId="0" xfId="0" applyFont="1" applyBorder="1" applyAlignment="1">
      <alignment vertical="top"/>
    </xf>
    <xf numFmtId="0" fontId="62" fillId="0" borderId="0" xfId="0" applyFont="1" applyBorder="1" applyAlignment="1">
      <alignment/>
    </xf>
    <xf numFmtId="0" fontId="66" fillId="0" borderId="11" xfId="0" applyFont="1" applyBorder="1" applyAlignment="1">
      <alignment wrapText="1"/>
    </xf>
    <xf numFmtId="0" fontId="66" fillId="0" borderId="11" xfId="0" applyFont="1" applyBorder="1" applyAlignment="1">
      <alignment horizontal="center" vertical="center" wrapText="1"/>
    </xf>
    <xf numFmtId="0" fontId="67" fillId="0" borderId="12" xfId="0" applyFont="1" applyBorder="1" applyAlignment="1">
      <alignment horizontal="center" vertical="top"/>
    </xf>
    <xf numFmtId="0" fontId="66" fillId="0" borderId="11" xfId="0" applyFont="1" applyBorder="1" applyAlignment="1">
      <alignment horizontal="center" vertical="top" wrapText="1"/>
    </xf>
    <xf numFmtId="0" fontId="63" fillId="0" borderId="0" xfId="0" applyFont="1" applyAlignment="1">
      <alignment vertical="center" wrapText="1"/>
    </xf>
    <xf numFmtId="0" fontId="68" fillId="0" borderId="0" xfId="0" applyFont="1" applyAlignment="1">
      <alignment/>
    </xf>
    <xf numFmtId="0" fontId="61" fillId="0" borderId="10" xfId="0" applyFont="1" applyBorder="1" applyAlignment="1">
      <alignment horizontal="center" vertical="center" wrapText="1"/>
    </xf>
    <xf numFmtId="0" fontId="61" fillId="0" borderId="0" xfId="0" applyFont="1" applyBorder="1" applyAlignment="1">
      <alignment horizontal="center" vertical="center" wrapText="1"/>
    </xf>
    <xf numFmtId="2" fontId="69"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0" fontId="63" fillId="0" borderId="10" xfId="0" applyFont="1" applyBorder="1" applyAlignment="1">
      <alignment horizontal="center" vertical="center" wrapText="1"/>
    </xf>
    <xf numFmtId="49" fontId="61" fillId="0" borderId="11" xfId="0" applyNumberFormat="1" applyFont="1" applyBorder="1" applyAlignment="1">
      <alignment horizontal="center" vertical="center" wrapText="1"/>
    </xf>
    <xf numFmtId="49" fontId="63" fillId="0" borderId="0" xfId="0" applyNumberFormat="1" applyFont="1" applyAlignment="1">
      <alignment horizontal="center" vertical="top" wrapText="1"/>
    </xf>
    <xf numFmtId="0" fontId="61" fillId="0" borderId="10" xfId="0" applyFont="1" applyBorder="1" applyAlignment="1">
      <alignment horizontal="center" vertical="center" wrapText="1"/>
    </xf>
    <xf numFmtId="0" fontId="70" fillId="0" borderId="0" xfId="0" applyFont="1" applyAlignment="1">
      <alignment horizontal="left" vertical="center" wrapText="1"/>
    </xf>
    <xf numFmtId="0" fontId="63"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1" fillId="0" borderId="0" xfId="0" applyFont="1" applyAlignment="1">
      <alignment horizontal="center" vertical="center"/>
    </xf>
    <xf numFmtId="0" fontId="70" fillId="0" borderId="0" xfId="0" applyFont="1" applyAlignment="1">
      <alignment horizontal="center" vertical="center" wrapText="1"/>
    </xf>
    <xf numFmtId="0" fontId="74" fillId="0" borderId="0" xfId="0" applyFont="1" applyAlignment="1">
      <alignment/>
    </xf>
    <xf numFmtId="0" fontId="61"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1" fillId="0" borderId="0" xfId="0" applyFont="1" applyBorder="1" applyAlignment="1">
      <alignment horizontal="center" vertical="center" wrapText="1"/>
    </xf>
    <xf numFmtId="0" fontId="4" fillId="0" borderId="10" xfId="0" applyFont="1" applyBorder="1" applyAlignment="1">
      <alignment horizontal="center" vertical="center" wrapText="1"/>
    </xf>
    <xf numFmtId="4" fontId="69" fillId="0" borderId="10" xfId="0" applyNumberFormat="1" applyFont="1" applyBorder="1" applyAlignment="1">
      <alignment horizontal="center" vertical="center" wrapText="1"/>
    </xf>
    <xf numFmtId="4" fontId="3" fillId="0" borderId="13" xfId="0" applyNumberFormat="1" applyFont="1" applyBorder="1" applyAlignment="1" applyProtection="1">
      <alignment horizontal="center" vertical="center" wrapText="1"/>
      <protection/>
    </xf>
    <xf numFmtId="4" fontId="61" fillId="0" borderId="10" xfId="0" applyNumberFormat="1" applyFont="1" applyBorder="1" applyAlignment="1">
      <alignment horizontal="center" vertical="center" wrapText="1"/>
    </xf>
    <xf numFmtId="0" fontId="63" fillId="0" borderId="10" xfId="0" applyFont="1" applyBorder="1" applyAlignment="1">
      <alignment horizontal="left" vertical="center" wrapText="1"/>
    </xf>
    <xf numFmtId="0" fontId="75"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79"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7" fillId="0" borderId="0" xfId="0" applyFont="1" applyAlignment="1">
      <alignment horizontal="left" vertical="top" wrapText="1"/>
    </xf>
    <xf numFmtId="0" fontId="67" fillId="0" borderId="0" xfId="0" applyFont="1" applyAlignment="1">
      <alignment horizontal="left" vertical="top"/>
    </xf>
    <xf numFmtId="0" fontId="61" fillId="0" borderId="0" xfId="0" applyFont="1" applyAlignment="1">
      <alignment horizontal="left" wrapText="1"/>
    </xf>
    <xf numFmtId="0" fontId="62" fillId="0" borderId="11" xfId="0" applyFont="1" applyBorder="1" applyAlignment="1">
      <alignment horizontal="center"/>
    </xf>
    <xf numFmtId="0" fontId="63" fillId="0" borderId="12" xfId="0" applyFont="1" applyBorder="1" applyAlignment="1">
      <alignment horizontal="center" vertical="top" wrapText="1"/>
    </xf>
    <xf numFmtId="0" fontId="61" fillId="0" borderId="10" xfId="0" applyFont="1" applyBorder="1" applyAlignment="1">
      <alignment horizontal="center" vertical="center" wrapText="1"/>
    </xf>
    <xf numFmtId="0" fontId="67" fillId="0" borderId="12" xfId="0" applyFont="1" applyBorder="1" applyAlignment="1">
      <alignment horizontal="center" vertical="top" wrapText="1"/>
    </xf>
    <xf numFmtId="0" fontId="61" fillId="0" borderId="0" xfId="0" applyFont="1" applyAlignment="1">
      <alignment horizontal="left" vertical="center" wrapText="1"/>
    </xf>
    <xf numFmtId="0" fontId="70" fillId="0" borderId="0" xfId="0" applyFont="1" applyAlignment="1">
      <alignment horizontal="center" vertical="center"/>
    </xf>
    <xf numFmtId="0" fontId="70" fillId="0" borderId="0" xfId="0" applyFont="1" applyAlignment="1">
      <alignment horizontal="left" vertical="center" wrapText="1"/>
    </xf>
    <xf numFmtId="0" fontId="62" fillId="0" borderId="11" xfId="0" applyFont="1" applyBorder="1" applyAlignment="1">
      <alignment horizontal="left"/>
    </xf>
    <xf numFmtId="0" fontId="66" fillId="0" borderId="0" xfId="0" applyFont="1" applyBorder="1" applyAlignment="1">
      <alignment horizontal="center" vertical="center" wrapText="1"/>
    </xf>
    <xf numFmtId="0" fontId="66" fillId="0" borderId="0" xfId="0" applyFont="1" applyBorder="1" applyAlignment="1">
      <alignment horizontal="center" wrapText="1"/>
    </xf>
    <xf numFmtId="0" fontId="66" fillId="0" borderId="11" xfId="0" applyFont="1" applyBorder="1" applyAlignment="1">
      <alignment horizontal="center" wrapText="1"/>
    </xf>
    <xf numFmtId="0" fontId="61" fillId="0" borderId="0" xfId="0" applyFont="1" applyAlignment="1">
      <alignment horizontal="center" vertical="center" wrapText="1"/>
    </xf>
    <xf numFmtId="0" fontId="80" fillId="0" borderId="0" xfId="0" applyFont="1" applyBorder="1" applyAlignment="1">
      <alignment horizontal="center" vertical="top" wrapText="1"/>
    </xf>
    <xf numFmtId="0" fontId="67" fillId="0" borderId="0" xfId="0" applyFont="1" applyBorder="1" applyAlignment="1">
      <alignment horizontal="center" vertical="top"/>
    </xf>
    <xf numFmtId="0" fontId="67" fillId="0" borderId="0" xfId="0" applyFont="1" applyBorder="1" applyAlignment="1">
      <alignment horizontal="center" vertical="top" wrapText="1"/>
    </xf>
    <xf numFmtId="0" fontId="66" fillId="0" borderId="11" xfId="0" applyFont="1" applyBorder="1" applyAlignment="1">
      <alignment horizontal="center" vertical="center" wrapText="1"/>
    </xf>
    <xf numFmtId="0" fontId="80" fillId="0" borderId="0" xfId="0" applyFont="1" applyAlignment="1">
      <alignment horizontal="center" vertical="top" wrapText="1"/>
    </xf>
    <xf numFmtId="0" fontId="67" fillId="0" borderId="0" xfId="0" applyFont="1" applyAlignment="1">
      <alignment horizontal="center" vertical="top" wrapText="1"/>
    </xf>
    <xf numFmtId="0" fontId="2" fillId="0" borderId="14"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14"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63" fillId="0" borderId="14" xfId="0" applyFont="1" applyBorder="1" applyAlignment="1">
      <alignment horizontal="left" vertical="center" wrapText="1"/>
    </xf>
    <xf numFmtId="0" fontId="63" fillId="0" borderId="15" xfId="0" applyFont="1" applyBorder="1" applyAlignment="1">
      <alignment horizontal="left" vertical="center" wrapText="1"/>
    </xf>
    <xf numFmtId="0" fontId="63" fillId="0" borderId="16" xfId="0" applyFont="1" applyBorder="1" applyAlignment="1">
      <alignment horizontal="left"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1" fillId="0" borderId="0" xfId="0" applyFont="1" applyAlignment="1">
      <alignment wrapText="1"/>
    </xf>
    <xf numFmtId="0" fontId="0" fillId="0" borderId="0" xfId="0" applyAlignment="1">
      <alignment wrapText="1"/>
    </xf>
    <xf numFmtId="0" fontId="68" fillId="0" borderId="15" xfId="0" applyFont="1" applyBorder="1" applyAlignment="1">
      <alignment horizontal="left" vertical="center" wrapText="1"/>
    </xf>
    <xf numFmtId="0" fontId="68" fillId="0" borderId="16" xfId="0" applyFont="1" applyBorder="1" applyAlignment="1">
      <alignment horizontal="left" vertical="center" wrapText="1"/>
    </xf>
    <xf numFmtId="0" fontId="74" fillId="0" borderId="11" xfId="0" applyFont="1" applyBorder="1" applyAlignment="1">
      <alignment horizontal="center" vertical="center"/>
    </xf>
    <xf numFmtId="0" fontId="51" fillId="0" borderId="11" xfId="0" applyFont="1" applyBorder="1" applyAlignment="1">
      <alignment horizontal="center" vertical="center"/>
    </xf>
    <xf numFmtId="0" fontId="81"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74" fillId="0" borderId="11" xfId="0" applyFont="1" applyBorder="1" applyAlignment="1">
      <alignment horizontal="center"/>
    </xf>
    <xf numFmtId="0" fontId="67" fillId="0" borderId="12" xfId="0" applyFont="1" applyBorder="1" applyAlignment="1">
      <alignment horizontal="center" vertical="top"/>
    </xf>
    <xf numFmtId="0" fontId="78"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8"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0" xfId="0" applyFont="1" applyBorder="1" applyAlignment="1">
      <alignment horizontal="center" vertical="top" wrapText="1"/>
    </xf>
    <xf numFmtId="0" fontId="61" fillId="0" borderId="17" xfId="0" applyFont="1" applyBorder="1" applyAlignment="1">
      <alignment horizontal="left" vertical="center" wrapText="1"/>
    </xf>
    <xf numFmtId="0" fontId="61" fillId="0" borderId="12" xfId="0" applyFont="1" applyBorder="1" applyAlignment="1">
      <alignment horizontal="left" vertical="center" wrapText="1"/>
    </xf>
    <xf numFmtId="0" fontId="2" fillId="0" borderId="10" xfId="0" applyFont="1" applyBorder="1" applyAlignment="1" applyProtection="1">
      <alignment horizontal="left" vertical="top" wrapText="1"/>
      <protection/>
    </xf>
    <xf numFmtId="0" fontId="0" fillId="0" borderId="10" xfId="0" applyBorder="1" applyAlignment="1">
      <alignment horizontal="left" vertical="top" wrapText="1"/>
    </xf>
    <xf numFmtId="0" fontId="61" fillId="0" borderId="0" xfId="0" applyFont="1" applyAlignment="1">
      <alignment vertical="center" wrapText="1"/>
    </xf>
    <xf numFmtId="0" fontId="61" fillId="0" borderId="10"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82" fillId="0" borderId="11" xfId="0" applyFont="1" applyBorder="1" applyAlignment="1">
      <alignment/>
    </xf>
    <xf numFmtId="0" fontId="63" fillId="0" borderId="0" xfId="0" applyFont="1" applyAlignment="1">
      <alignment horizontal="center" vertical="top" wrapText="1"/>
    </xf>
    <xf numFmtId="0" fontId="61" fillId="0" borderId="0" xfId="0" applyFont="1" applyBorder="1" applyAlignment="1">
      <alignment horizontal="center" vertical="center" wrapText="1"/>
    </xf>
    <xf numFmtId="0" fontId="82" fillId="0" borderId="11"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
  <sheetViews>
    <sheetView zoomScalePageLayoutView="0" workbookViewId="0" topLeftCell="A10">
      <selection activeCell="K14" sqref="K14"/>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77" t="s">
        <v>76</v>
      </c>
      <c r="G1" s="78"/>
    </row>
    <row r="2" spans="6:7" ht="15">
      <c r="F2" s="78"/>
      <c r="G2" s="78"/>
    </row>
    <row r="3" spans="6:7" ht="32.25" customHeight="1">
      <c r="F3" s="78"/>
      <c r="G3" s="78"/>
    </row>
    <row r="4" spans="1:5" ht="15.75">
      <c r="A4" s="21"/>
      <c r="E4" s="21" t="s">
        <v>0</v>
      </c>
    </row>
    <row r="5" spans="1:7" ht="15.75">
      <c r="A5" s="21"/>
      <c r="E5" s="79" t="s">
        <v>1</v>
      </c>
      <c r="F5" s="79"/>
      <c r="G5" s="79"/>
    </row>
    <row r="6" spans="1:7" ht="15.75">
      <c r="A6" s="21"/>
      <c r="B6" s="21"/>
      <c r="E6" s="80"/>
      <c r="F6" s="80"/>
      <c r="G6" s="80"/>
    </row>
    <row r="7" spans="1:7" ht="15" customHeight="1">
      <c r="A7" s="21"/>
      <c r="E7" s="81" t="s">
        <v>2</v>
      </c>
      <c r="F7" s="81"/>
      <c r="G7" s="81"/>
    </row>
    <row r="8" spans="1:7" ht="15.75">
      <c r="A8" s="21"/>
      <c r="B8" s="21"/>
      <c r="E8" s="80"/>
      <c r="F8" s="80"/>
      <c r="G8" s="80"/>
    </row>
    <row r="9" spans="1:7" ht="15" customHeight="1">
      <c r="A9" s="21"/>
      <c r="E9" s="81"/>
      <c r="F9" s="81"/>
      <c r="G9" s="81"/>
    </row>
    <row r="10" spans="1:7" ht="15.75">
      <c r="A10" s="21"/>
      <c r="E10" s="84" t="s">
        <v>3</v>
      </c>
      <c r="F10" s="84"/>
      <c r="G10" s="84"/>
    </row>
    <row r="13" spans="1:7" ht="15.75">
      <c r="A13" s="85" t="s">
        <v>4</v>
      </c>
      <c r="B13" s="85"/>
      <c r="C13" s="85"/>
      <c r="D13" s="85"/>
      <c r="E13" s="85"/>
      <c r="F13" s="85"/>
      <c r="G13" s="85"/>
    </row>
    <row r="14" spans="1:7" ht="15.75">
      <c r="A14" s="85" t="s">
        <v>5</v>
      </c>
      <c r="B14" s="85"/>
      <c r="C14" s="85"/>
      <c r="D14" s="85"/>
      <c r="E14" s="85"/>
      <c r="F14" s="85"/>
      <c r="G14" s="85"/>
    </row>
    <row r="17" spans="1:16" ht="15">
      <c r="A17" s="24" t="s">
        <v>77</v>
      </c>
      <c r="B17" s="24"/>
      <c r="C17" s="24"/>
      <c r="D17" s="95"/>
      <c r="E17" s="95"/>
      <c r="F17" s="24"/>
      <c r="G17" s="38"/>
      <c r="H17" s="31"/>
      <c r="I17" s="31"/>
      <c r="J17" s="31"/>
      <c r="K17" s="31"/>
      <c r="L17" s="88"/>
      <c r="M17" s="88"/>
      <c r="N17" s="31"/>
      <c r="O17" s="88"/>
      <c r="P17" s="88"/>
    </row>
    <row r="18" spans="1:16" ht="28.5" customHeight="1">
      <c r="A18" s="83" t="s">
        <v>85</v>
      </c>
      <c r="B18" s="83"/>
      <c r="C18" s="83"/>
      <c r="D18" s="96" t="s">
        <v>2</v>
      </c>
      <c r="E18" s="96"/>
      <c r="F18" s="25"/>
      <c r="G18" s="39" t="s">
        <v>78</v>
      </c>
      <c r="H18" s="35"/>
      <c r="I18" s="94"/>
      <c r="J18" s="94"/>
      <c r="K18" s="94"/>
      <c r="L18" s="92"/>
      <c r="M18" s="92"/>
      <c r="N18" s="32"/>
      <c r="O18" s="93"/>
      <c r="P18" s="93"/>
    </row>
    <row r="19" spans="1:16" ht="15">
      <c r="A19" s="26" t="s">
        <v>79</v>
      </c>
      <c r="B19" s="26"/>
      <c r="C19" s="26"/>
      <c r="D19" s="26"/>
      <c r="E19" s="26"/>
      <c r="F19" s="26"/>
      <c r="G19" s="40"/>
      <c r="H19" s="33"/>
      <c r="I19" s="33"/>
      <c r="J19" s="33"/>
      <c r="K19" s="33"/>
      <c r="L19" s="33"/>
      <c r="M19" s="33"/>
      <c r="N19" s="33"/>
      <c r="O19" s="33"/>
      <c r="P19" s="33"/>
    </row>
    <row r="20" spans="1:16" ht="23.25" customHeight="1">
      <c r="A20" s="83" t="s">
        <v>81</v>
      </c>
      <c r="B20" s="83"/>
      <c r="C20" s="83"/>
      <c r="D20" s="97" t="s">
        <v>38</v>
      </c>
      <c r="E20" s="97"/>
      <c r="F20" s="25"/>
      <c r="G20" s="39" t="s">
        <v>78</v>
      </c>
      <c r="H20" s="35"/>
      <c r="I20" s="94"/>
      <c r="J20" s="94"/>
      <c r="K20" s="94"/>
      <c r="L20" s="94"/>
      <c r="M20" s="94"/>
      <c r="N20" s="32"/>
      <c r="O20" s="93"/>
      <c r="P20" s="93"/>
    </row>
    <row r="21" spans="1:16" ht="15">
      <c r="A21" s="27" t="s">
        <v>80</v>
      </c>
      <c r="B21" s="28"/>
      <c r="C21" s="90"/>
      <c r="D21" s="90"/>
      <c r="E21" s="90"/>
      <c r="F21" s="37"/>
      <c r="G21" s="28"/>
      <c r="H21" s="34"/>
      <c r="I21" s="27"/>
      <c r="J21" s="34"/>
      <c r="K21" s="89"/>
      <c r="L21" s="89"/>
      <c r="M21" s="89"/>
      <c r="N21" s="89"/>
      <c r="O21" s="89"/>
      <c r="P21" s="34"/>
    </row>
    <row r="22" spans="2:16" ht="56.25" customHeight="1">
      <c r="B22" s="29" t="s">
        <v>81</v>
      </c>
      <c r="C22" s="30" t="s">
        <v>82</v>
      </c>
      <c r="D22" s="25" t="s">
        <v>83</v>
      </c>
      <c r="E22" s="83" t="s">
        <v>86</v>
      </c>
      <c r="F22" s="83"/>
      <c r="G22" s="30" t="s">
        <v>84</v>
      </c>
      <c r="H22" s="36"/>
      <c r="I22" s="29"/>
      <c r="J22" s="29"/>
      <c r="K22" s="94"/>
      <c r="L22" s="94"/>
      <c r="M22" s="94"/>
      <c r="N22" s="94"/>
      <c r="O22" s="94"/>
      <c r="P22" s="32"/>
    </row>
    <row r="23" spans="1:7" ht="42" customHeight="1">
      <c r="A23" s="19" t="s">
        <v>10</v>
      </c>
      <c r="B23" s="84" t="s">
        <v>11</v>
      </c>
      <c r="C23" s="84"/>
      <c r="D23" s="84"/>
      <c r="E23" s="84"/>
      <c r="F23" s="84"/>
      <c r="G23" s="84"/>
    </row>
    <row r="24" spans="1:7" ht="15.75">
      <c r="A24" s="19" t="s">
        <v>12</v>
      </c>
      <c r="B24" s="84" t="s">
        <v>13</v>
      </c>
      <c r="C24" s="84"/>
      <c r="D24" s="84"/>
      <c r="E24" s="84"/>
      <c r="F24" s="84"/>
      <c r="G24" s="84"/>
    </row>
    <row r="25" spans="1:7" ht="15.75">
      <c r="A25" s="19" t="s">
        <v>14</v>
      </c>
      <c r="B25" s="84" t="s">
        <v>51</v>
      </c>
      <c r="C25" s="84"/>
      <c r="D25" s="84"/>
      <c r="E25" s="84"/>
      <c r="F25" s="84"/>
      <c r="G25" s="84"/>
    </row>
    <row r="26" ht="15.75">
      <c r="A26" s="1"/>
    </row>
    <row r="27" spans="1:7" ht="15.75">
      <c r="A27" s="17" t="s">
        <v>16</v>
      </c>
      <c r="B27" s="82" t="s">
        <v>52</v>
      </c>
      <c r="C27" s="82"/>
      <c r="D27" s="82"/>
      <c r="E27" s="82"/>
      <c r="F27" s="82"/>
      <c r="G27" s="82"/>
    </row>
    <row r="28" spans="1:7" ht="15.75">
      <c r="A28" s="17"/>
      <c r="B28" s="82"/>
      <c r="C28" s="82"/>
      <c r="D28" s="82"/>
      <c r="E28" s="82"/>
      <c r="F28" s="82"/>
      <c r="G28" s="82"/>
    </row>
    <row r="29" spans="1:7" ht="15.75">
      <c r="A29" s="17"/>
      <c r="B29" s="82"/>
      <c r="C29" s="82"/>
      <c r="D29" s="82"/>
      <c r="E29" s="82"/>
      <c r="F29" s="82"/>
      <c r="G29" s="82"/>
    </row>
    <row r="30" spans="1:7" ht="15.75">
      <c r="A30" s="17"/>
      <c r="B30" s="82"/>
      <c r="C30" s="82"/>
      <c r="D30" s="82"/>
      <c r="E30" s="82"/>
      <c r="F30" s="82"/>
      <c r="G30" s="82"/>
    </row>
    <row r="31" ht="15.75">
      <c r="A31" s="1"/>
    </row>
    <row r="32" spans="1:2" ht="15.75">
      <c r="A32" s="9" t="s">
        <v>15</v>
      </c>
      <c r="B32" s="2" t="s">
        <v>53</v>
      </c>
    </row>
    <row r="33" spans="1:7" ht="15.75">
      <c r="A33" s="19" t="s">
        <v>18</v>
      </c>
      <c r="B33" s="84" t="s">
        <v>54</v>
      </c>
      <c r="C33" s="84"/>
      <c r="D33" s="84"/>
      <c r="E33" s="84"/>
      <c r="F33" s="84"/>
      <c r="G33" s="84"/>
    </row>
    <row r="34" spans="1:7" ht="15.75">
      <c r="A34" s="19"/>
      <c r="B34" s="18"/>
      <c r="C34" s="18"/>
      <c r="D34" s="18"/>
      <c r="E34" s="18"/>
      <c r="F34" s="18"/>
      <c r="G34" s="18"/>
    </row>
    <row r="35" spans="1:7" ht="15.75">
      <c r="A35" s="17" t="s">
        <v>16</v>
      </c>
      <c r="B35" s="82" t="s">
        <v>17</v>
      </c>
      <c r="C35" s="82"/>
      <c r="D35" s="82"/>
      <c r="E35" s="82"/>
      <c r="F35" s="82"/>
      <c r="G35" s="82"/>
    </row>
    <row r="36" spans="1:7" ht="15.75">
      <c r="A36" s="17"/>
      <c r="B36" s="82"/>
      <c r="C36" s="82"/>
      <c r="D36" s="82"/>
      <c r="E36" s="82"/>
      <c r="F36" s="82"/>
      <c r="G36" s="82"/>
    </row>
    <row r="37" spans="1:7" ht="15.75">
      <c r="A37" s="17"/>
      <c r="B37" s="82"/>
      <c r="C37" s="82"/>
      <c r="D37" s="82"/>
      <c r="E37" s="82"/>
      <c r="F37" s="82"/>
      <c r="G37" s="82"/>
    </row>
    <row r="38" spans="1:7" ht="15.75">
      <c r="A38" s="17"/>
      <c r="B38" s="82"/>
      <c r="C38" s="82"/>
      <c r="D38" s="82"/>
      <c r="E38" s="82"/>
      <c r="F38" s="82"/>
      <c r="G38" s="82"/>
    </row>
    <row r="39" spans="1:7" ht="15.75">
      <c r="A39" s="19"/>
      <c r="B39" s="18"/>
      <c r="C39" s="18"/>
      <c r="D39" s="18"/>
      <c r="E39" s="18"/>
      <c r="F39" s="18"/>
      <c r="G39" s="18"/>
    </row>
    <row r="40" spans="1:7" ht="15.75">
      <c r="A40" s="19" t="s">
        <v>24</v>
      </c>
      <c r="B40" s="10" t="s">
        <v>20</v>
      </c>
      <c r="C40" s="18"/>
      <c r="D40" s="18"/>
      <c r="E40" s="18"/>
      <c r="F40" s="18"/>
      <c r="G40" s="18"/>
    </row>
    <row r="41" spans="1:2" ht="15.75">
      <c r="A41" s="1"/>
      <c r="B41" s="2" t="s">
        <v>55</v>
      </c>
    </row>
    <row r="42" ht="15.75">
      <c r="A42" s="1"/>
    </row>
    <row r="43" spans="1:5" ht="47.25">
      <c r="A43" s="17" t="s">
        <v>16</v>
      </c>
      <c r="B43" s="17" t="s">
        <v>20</v>
      </c>
      <c r="C43" s="17" t="s">
        <v>21</v>
      </c>
      <c r="D43" s="17" t="s">
        <v>22</v>
      </c>
      <c r="E43" s="17" t="s">
        <v>23</v>
      </c>
    </row>
    <row r="44" spans="1:5" ht="15.75">
      <c r="A44" s="17">
        <v>1</v>
      </c>
      <c r="B44" s="17">
        <v>2</v>
      </c>
      <c r="C44" s="17">
        <v>3</v>
      </c>
      <c r="D44" s="17">
        <v>4</v>
      </c>
      <c r="E44" s="17">
        <v>5</v>
      </c>
    </row>
    <row r="45" spans="1:5" ht="15.75">
      <c r="A45" s="17"/>
      <c r="B45" s="17"/>
      <c r="C45" s="17"/>
      <c r="D45" s="17"/>
      <c r="E45" s="17"/>
    </row>
    <row r="46" spans="1:5" ht="15.75">
      <c r="A46" s="17"/>
      <c r="B46" s="17"/>
      <c r="C46" s="17"/>
      <c r="D46" s="17"/>
      <c r="E46" s="17"/>
    </row>
    <row r="47" spans="1:5" ht="15.75">
      <c r="A47" s="82" t="s">
        <v>23</v>
      </c>
      <c r="B47" s="82"/>
      <c r="C47" s="17"/>
      <c r="D47" s="17"/>
      <c r="E47" s="17"/>
    </row>
    <row r="48" ht="15.75">
      <c r="A48" s="1"/>
    </row>
    <row r="49" ht="15.75">
      <c r="A49" s="1"/>
    </row>
    <row r="50" spans="1:7" ht="15.75">
      <c r="A50" s="91" t="s">
        <v>27</v>
      </c>
      <c r="B50" s="84" t="s">
        <v>25</v>
      </c>
      <c r="C50" s="84"/>
      <c r="D50" s="84"/>
      <c r="E50" s="84"/>
      <c r="F50" s="84"/>
      <c r="G50" s="84"/>
    </row>
    <row r="51" spans="1:2" ht="15.75">
      <c r="A51" s="91"/>
      <c r="B51" s="21" t="s">
        <v>19</v>
      </c>
    </row>
    <row r="52" ht="15.75">
      <c r="A52" s="1"/>
    </row>
    <row r="53" ht="15.75">
      <c r="A53" s="1"/>
    </row>
    <row r="54" spans="1:5" ht="63">
      <c r="A54" s="17" t="s">
        <v>16</v>
      </c>
      <c r="B54" s="17" t="s">
        <v>26</v>
      </c>
      <c r="C54" s="17" t="s">
        <v>21</v>
      </c>
      <c r="D54" s="17" t="s">
        <v>22</v>
      </c>
      <c r="E54" s="17" t="s">
        <v>23</v>
      </c>
    </row>
    <row r="55" spans="1:5" ht="15.75">
      <c r="A55" s="17">
        <v>1</v>
      </c>
      <c r="B55" s="17">
        <v>2</v>
      </c>
      <c r="C55" s="17">
        <v>3</v>
      </c>
      <c r="D55" s="17">
        <v>4</v>
      </c>
      <c r="E55" s="17">
        <v>5</v>
      </c>
    </row>
    <row r="56" spans="1:5" ht="15.75">
      <c r="A56" s="17"/>
      <c r="B56" s="5"/>
      <c r="C56" s="5"/>
      <c r="D56" s="5"/>
      <c r="E56" s="5"/>
    </row>
    <row r="57" spans="1:5" ht="15.75">
      <c r="A57" s="17"/>
      <c r="B57" s="5"/>
      <c r="C57" s="5"/>
      <c r="D57" s="5"/>
      <c r="E57" s="5"/>
    </row>
    <row r="58" spans="1:5" ht="15.75">
      <c r="A58" s="82" t="s">
        <v>23</v>
      </c>
      <c r="B58" s="82"/>
      <c r="C58" s="5"/>
      <c r="D58" s="5"/>
      <c r="E58" s="5"/>
    </row>
    <row r="59" ht="15.75">
      <c r="A59" s="1"/>
    </row>
    <row r="60" ht="15.75">
      <c r="A60" s="1"/>
    </row>
    <row r="61" spans="1:7" ht="15.75">
      <c r="A61" s="19" t="s">
        <v>56</v>
      </c>
      <c r="B61" s="84" t="s">
        <v>28</v>
      </c>
      <c r="C61" s="84"/>
      <c r="D61" s="84"/>
      <c r="E61" s="84"/>
      <c r="F61" s="84"/>
      <c r="G61" s="84"/>
    </row>
    <row r="62" ht="15.75">
      <c r="A62" s="1"/>
    </row>
    <row r="63" ht="15.75">
      <c r="A63" s="1"/>
    </row>
    <row r="64" spans="1:7" ht="46.5" customHeight="1">
      <c r="A64" s="17" t="s">
        <v>16</v>
      </c>
      <c r="B64" s="17" t="s">
        <v>29</v>
      </c>
      <c r="C64" s="17" t="s">
        <v>30</v>
      </c>
      <c r="D64" s="17" t="s">
        <v>31</v>
      </c>
      <c r="E64" s="17" t="s">
        <v>21</v>
      </c>
      <c r="F64" s="17" t="s">
        <v>22</v>
      </c>
      <c r="G64" s="17" t="s">
        <v>23</v>
      </c>
    </row>
    <row r="65" spans="1:7" ht="15.75">
      <c r="A65" s="17">
        <v>1</v>
      </c>
      <c r="B65" s="17">
        <v>2</v>
      </c>
      <c r="C65" s="17">
        <v>3</v>
      </c>
      <c r="D65" s="17">
        <v>4</v>
      </c>
      <c r="E65" s="17">
        <v>5</v>
      </c>
      <c r="F65" s="17">
        <v>6</v>
      </c>
      <c r="G65" s="17">
        <v>7</v>
      </c>
    </row>
    <row r="66" spans="1:7" ht="15.75">
      <c r="A66" s="17">
        <v>1</v>
      </c>
      <c r="B66" s="5" t="s">
        <v>32</v>
      </c>
      <c r="C66" s="17"/>
      <c r="D66" s="17"/>
      <c r="E66" s="17"/>
      <c r="F66" s="17"/>
      <c r="G66" s="17"/>
    </row>
    <row r="67" spans="1:7" ht="15.75">
      <c r="A67" s="17"/>
      <c r="B67" s="5"/>
      <c r="C67" s="17"/>
      <c r="D67" s="17"/>
      <c r="E67" s="17"/>
      <c r="F67" s="17"/>
      <c r="G67" s="17"/>
    </row>
    <row r="68" spans="1:7" ht="15.75">
      <c r="A68" s="17">
        <v>2</v>
      </c>
      <c r="B68" s="5" t="s">
        <v>33</v>
      </c>
      <c r="C68" s="17"/>
      <c r="D68" s="17"/>
      <c r="E68" s="17"/>
      <c r="F68" s="17"/>
      <c r="G68" s="17"/>
    </row>
    <row r="69" spans="1:7" ht="15.75">
      <c r="A69" s="5"/>
      <c r="B69" s="5"/>
      <c r="C69" s="17"/>
      <c r="D69" s="17"/>
      <c r="E69" s="17"/>
      <c r="F69" s="17"/>
      <c r="G69" s="17"/>
    </row>
    <row r="70" spans="1:7" ht="15.75">
      <c r="A70" s="17">
        <v>3</v>
      </c>
      <c r="B70" s="5" t="s">
        <v>34</v>
      </c>
      <c r="C70" s="17"/>
      <c r="D70" s="17"/>
      <c r="E70" s="17"/>
      <c r="F70" s="17"/>
      <c r="G70" s="17"/>
    </row>
    <row r="71" spans="1:7" ht="15.75">
      <c r="A71" s="17"/>
      <c r="B71" s="5"/>
      <c r="C71" s="17"/>
      <c r="D71" s="17"/>
      <c r="E71" s="17"/>
      <c r="F71" s="17"/>
      <c r="G71" s="17"/>
    </row>
    <row r="72" spans="1:7" ht="15.75">
      <c r="A72" s="17">
        <v>4</v>
      </c>
      <c r="B72" s="5" t="s">
        <v>35</v>
      </c>
      <c r="C72" s="17"/>
      <c r="D72" s="17"/>
      <c r="E72" s="17"/>
      <c r="F72" s="17"/>
      <c r="G72" s="17"/>
    </row>
    <row r="73" spans="1:7" ht="15.75">
      <c r="A73" s="5"/>
      <c r="B73" s="5"/>
      <c r="C73" s="17"/>
      <c r="D73" s="17"/>
      <c r="E73" s="17"/>
      <c r="F73" s="17"/>
      <c r="G73" s="17"/>
    </row>
    <row r="74" ht="15.75">
      <c r="A74" s="1"/>
    </row>
    <row r="75" ht="15.75">
      <c r="A75" s="1"/>
    </row>
    <row r="76" spans="1:4" ht="15.75" customHeight="1">
      <c r="A76" s="86" t="s">
        <v>57</v>
      </c>
      <c r="B76" s="86"/>
      <c r="C76" s="86"/>
      <c r="D76" s="21"/>
    </row>
    <row r="77" spans="1:7" ht="32.25" customHeight="1">
      <c r="A77" s="86"/>
      <c r="B77" s="86"/>
      <c r="C77" s="86"/>
      <c r="D77" s="20"/>
      <c r="E77" s="6"/>
      <c r="F77" s="87"/>
      <c r="G77" s="87"/>
    </row>
    <row r="78" spans="1:7" ht="15.75">
      <c r="A78" s="3"/>
      <c r="B78" s="19"/>
      <c r="D78" s="16" t="s">
        <v>36</v>
      </c>
      <c r="F78" s="81" t="s">
        <v>62</v>
      </c>
      <c r="G78" s="81"/>
    </row>
    <row r="79" spans="1:4" ht="15.75">
      <c r="A79" s="84" t="s">
        <v>37</v>
      </c>
      <c r="B79" s="84"/>
      <c r="C79" s="19"/>
      <c r="D79" s="19"/>
    </row>
    <row r="80" spans="1:4" ht="15.75">
      <c r="A80" s="10" t="s">
        <v>58</v>
      </c>
      <c r="B80" s="18"/>
      <c r="C80" s="19"/>
      <c r="D80" s="19"/>
    </row>
    <row r="81" spans="1:7" ht="45.75" customHeight="1">
      <c r="A81" s="84" t="s">
        <v>59</v>
      </c>
      <c r="B81" s="84"/>
      <c r="C81" s="84"/>
      <c r="D81" s="20"/>
      <c r="E81" s="6"/>
      <c r="F81" s="87"/>
      <c r="G81" s="87"/>
    </row>
    <row r="82" spans="1:7" ht="15.75">
      <c r="A82" s="21"/>
      <c r="B82" s="19"/>
      <c r="C82" s="19"/>
      <c r="D82" s="16" t="s">
        <v>36</v>
      </c>
      <c r="F82" s="81" t="s">
        <v>62</v>
      </c>
      <c r="G82" s="81"/>
    </row>
    <row r="83" ht="15">
      <c r="A83" s="11" t="s">
        <v>60</v>
      </c>
    </row>
    <row r="84" ht="15">
      <c r="A84" s="12" t="s">
        <v>61</v>
      </c>
    </row>
  </sheetData>
  <sheetProtection/>
  <mergeCells count="52">
    <mergeCell ref="N21:O21"/>
    <mergeCell ref="K22:L22"/>
    <mergeCell ref="M22:O22"/>
    <mergeCell ref="D17:E17"/>
    <mergeCell ref="A18:C18"/>
    <mergeCell ref="D18:E18"/>
    <mergeCell ref="A20:C20"/>
    <mergeCell ref="D20:E20"/>
    <mergeCell ref="O17:P17"/>
    <mergeCell ref="I18:K18"/>
    <mergeCell ref="L18:M18"/>
    <mergeCell ref="O18:P18"/>
    <mergeCell ref="I20:K20"/>
    <mergeCell ref="L20:M20"/>
    <mergeCell ref="O20:P20"/>
    <mergeCell ref="F78:G78"/>
    <mergeCell ref="B23:G23"/>
    <mergeCell ref="B24:G24"/>
    <mergeCell ref="B25:G25"/>
    <mergeCell ref="B27:G27"/>
    <mergeCell ref="A79:B79"/>
    <mergeCell ref="A81:C81"/>
    <mergeCell ref="F81:G81"/>
    <mergeCell ref="F82:G82"/>
    <mergeCell ref="L17:M17"/>
    <mergeCell ref="K21:M21"/>
    <mergeCell ref="C21:E21"/>
    <mergeCell ref="A47:B47"/>
    <mergeCell ref="A50:A51"/>
    <mergeCell ref="B50:G50"/>
    <mergeCell ref="A58:B58"/>
    <mergeCell ref="B61:G61"/>
    <mergeCell ref="A76:C77"/>
    <mergeCell ref="F77:G77"/>
    <mergeCell ref="B30:G30"/>
    <mergeCell ref="B33:G33"/>
    <mergeCell ref="B35:G35"/>
    <mergeCell ref="B36:G36"/>
    <mergeCell ref="B37:G37"/>
    <mergeCell ref="B38:G38"/>
    <mergeCell ref="B28:G28"/>
    <mergeCell ref="B29:G29"/>
    <mergeCell ref="E22:F22"/>
    <mergeCell ref="E10:G10"/>
    <mergeCell ref="A13:G13"/>
    <mergeCell ref="A14:G14"/>
    <mergeCell ref="F1:G3"/>
    <mergeCell ref="E5:G5"/>
    <mergeCell ref="E6:G6"/>
    <mergeCell ref="E7:G7"/>
    <mergeCell ref="E8:G8"/>
    <mergeCell ref="E9:G9"/>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159"/>
  <sheetViews>
    <sheetView tabSelected="1" zoomScalePageLayoutView="0" workbookViewId="0" topLeftCell="A61">
      <selection activeCell="I65" sqref="I65"/>
    </sheetView>
  </sheetViews>
  <sheetFormatPr defaultColWidth="9.140625" defaultRowHeight="15"/>
  <cols>
    <col min="1" max="1" width="4.421875" style="13" customWidth="1"/>
    <col min="2" max="2" width="20.28125" style="13" customWidth="1"/>
    <col min="3" max="3" width="11.421875" style="13" customWidth="1"/>
    <col min="4" max="4" width="9.140625" style="13" customWidth="1"/>
    <col min="5" max="8" width="13.00390625" style="13" customWidth="1"/>
    <col min="9" max="9" width="11.7109375" style="13" customWidth="1"/>
    <col min="10" max="10" width="13.57421875" style="13" customWidth="1"/>
    <col min="11" max="11" width="12.140625" style="13" customWidth="1"/>
    <col min="12" max="12" width="11.140625" style="13" customWidth="1"/>
    <col min="13" max="13" width="12.7109375" style="13" customWidth="1"/>
    <col min="14" max="16384" width="9.140625" style="13" customWidth="1"/>
  </cols>
  <sheetData>
    <row r="1" spans="10:13" ht="15.75" customHeight="1">
      <c r="J1" s="77" t="s">
        <v>75</v>
      </c>
      <c r="K1" s="77"/>
      <c r="L1" s="77"/>
      <c r="M1" s="77"/>
    </row>
    <row r="2" spans="10:13" ht="15.75">
      <c r="J2" s="77"/>
      <c r="K2" s="77"/>
      <c r="L2" s="77"/>
      <c r="M2" s="77"/>
    </row>
    <row r="3" spans="10:13" ht="15.75">
      <c r="J3" s="77"/>
      <c r="K3" s="77"/>
      <c r="L3" s="77"/>
      <c r="M3" s="77"/>
    </row>
    <row r="4" spans="10:13" ht="15.75">
      <c r="J4" s="77"/>
      <c r="K4" s="77"/>
      <c r="L4" s="77"/>
      <c r="M4" s="77"/>
    </row>
    <row r="5" spans="1:13" ht="15.75">
      <c r="A5" s="85" t="s">
        <v>41</v>
      </c>
      <c r="B5" s="85"/>
      <c r="C5" s="85"/>
      <c r="D5" s="85"/>
      <c r="E5" s="85"/>
      <c r="F5" s="85"/>
      <c r="G5" s="85"/>
      <c r="H5" s="85"/>
      <c r="I5" s="85"/>
      <c r="J5" s="85"/>
      <c r="K5" s="85"/>
      <c r="L5" s="85"/>
      <c r="M5" s="85"/>
    </row>
    <row r="6" spans="1:13" ht="15.75">
      <c r="A6" s="85" t="s">
        <v>149</v>
      </c>
      <c r="B6" s="85"/>
      <c r="C6" s="85"/>
      <c r="D6" s="85"/>
      <c r="E6" s="85"/>
      <c r="F6" s="85"/>
      <c r="G6" s="85"/>
      <c r="H6" s="85"/>
      <c r="I6" s="85"/>
      <c r="J6" s="85"/>
      <c r="K6" s="85"/>
      <c r="L6" s="85"/>
      <c r="M6" s="85"/>
    </row>
    <row r="7" spans="1:13" ht="26.25" customHeight="1">
      <c r="A7" s="91" t="s">
        <v>6</v>
      </c>
      <c r="B7" s="48" t="s">
        <v>98</v>
      </c>
      <c r="C7" s="7"/>
      <c r="E7" s="140" t="s">
        <v>87</v>
      </c>
      <c r="F7" s="140"/>
      <c r="G7" s="140"/>
      <c r="H7" s="140"/>
      <c r="I7" s="140"/>
      <c r="J7" s="140"/>
      <c r="K7" s="140"/>
      <c r="L7" s="140"/>
      <c r="M7" s="140"/>
    </row>
    <row r="8" spans="1:13" ht="15" customHeight="1">
      <c r="A8" s="91"/>
      <c r="B8" s="49" t="s">
        <v>50</v>
      </c>
      <c r="C8" s="41"/>
      <c r="D8" s="42"/>
      <c r="E8" s="141" t="s">
        <v>39</v>
      </c>
      <c r="F8" s="141"/>
      <c r="G8" s="141"/>
      <c r="H8" s="141"/>
      <c r="I8" s="141"/>
      <c r="J8" s="141"/>
      <c r="K8" s="141"/>
      <c r="L8" s="141"/>
      <c r="M8" s="141"/>
    </row>
    <row r="9" spans="1:13" ht="15.75">
      <c r="A9" s="91" t="s">
        <v>7</v>
      </c>
      <c r="B9" s="48" t="s">
        <v>99</v>
      </c>
      <c r="C9" s="7"/>
      <c r="E9" s="140" t="s">
        <v>87</v>
      </c>
      <c r="F9" s="140"/>
      <c r="G9" s="140"/>
      <c r="H9" s="140"/>
      <c r="I9" s="140"/>
      <c r="J9" s="140"/>
      <c r="K9" s="140"/>
      <c r="L9" s="140"/>
      <c r="M9" s="140"/>
    </row>
    <row r="10" spans="1:13" ht="15" customHeight="1">
      <c r="A10" s="91"/>
      <c r="B10" s="49" t="s">
        <v>50</v>
      </c>
      <c r="C10" s="41"/>
      <c r="D10" s="42"/>
      <c r="E10" s="131" t="s">
        <v>38</v>
      </c>
      <c r="F10" s="131"/>
      <c r="G10" s="131"/>
      <c r="H10" s="131"/>
      <c r="I10" s="131"/>
      <c r="J10" s="131"/>
      <c r="K10" s="131"/>
      <c r="L10" s="131"/>
      <c r="M10" s="131"/>
    </row>
    <row r="11" spans="1:13" ht="33.75" customHeight="1">
      <c r="A11" s="91" t="s">
        <v>8</v>
      </c>
      <c r="B11" s="48" t="s">
        <v>100</v>
      </c>
      <c r="C11" s="48" t="s">
        <v>101</v>
      </c>
      <c r="E11" s="143" t="s">
        <v>156</v>
      </c>
      <c r="F11" s="143"/>
      <c r="G11" s="143"/>
      <c r="H11" s="143"/>
      <c r="I11" s="143"/>
      <c r="J11" s="143"/>
      <c r="K11" s="143"/>
      <c r="L11" s="143"/>
      <c r="M11" s="143"/>
    </row>
    <row r="12" spans="1:13" ht="15" customHeight="1">
      <c r="A12" s="91"/>
      <c r="B12" s="22" t="s">
        <v>50</v>
      </c>
      <c r="C12" s="4" t="s">
        <v>9</v>
      </c>
      <c r="D12" s="42"/>
      <c r="E12" s="141" t="s">
        <v>40</v>
      </c>
      <c r="F12" s="141"/>
      <c r="G12" s="141"/>
      <c r="H12" s="141"/>
      <c r="I12" s="141"/>
      <c r="J12" s="141"/>
      <c r="K12" s="141"/>
      <c r="L12" s="141"/>
      <c r="M12" s="141"/>
    </row>
    <row r="13" spans="1:13" ht="19.5" customHeight="1">
      <c r="A13" s="136" t="s">
        <v>63</v>
      </c>
      <c r="B13" s="136"/>
      <c r="C13" s="136"/>
      <c r="D13" s="136"/>
      <c r="E13" s="136"/>
      <c r="F13" s="136"/>
      <c r="G13" s="136"/>
      <c r="H13" s="136"/>
      <c r="I13" s="136"/>
      <c r="J13" s="136"/>
      <c r="K13" s="136"/>
      <c r="L13" s="136"/>
      <c r="M13" s="136"/>
    </row>
    <row r="14" ht="15.75">
      <c r="A14" s="1"/>
    </row>
    <row r="15" spans="1:13" ht="31.5">
      <c r="A15" s="8" t="s">
        <v>49</v>
      </c>
      <c r="B15" s="82" t="s">
        <v>52</v>
      </c>
      <c r="C15" s="82"/>
      <c r="D15" s="82"/>
      <c r="E15" s="82"/>
      <c r="F15" s="82"/>
      <c r="G15" s="82"/>
      <c r="H15" s="82"/>
      <c r="I15" s="82"/>
      <c r="J15" s="82"/>
      <c r="K15" s="82"/>
      <c r="L15" s="82"/>
      <c r="M15" s="82"/>
    </row>
    <row r="16" spans="1:13" ht="15.75">
      <c r="A16" s="8">
        <v>1</v>
      </c>
      <c r="B16" s="137" t="s">
        <v>88</v>
      </c>
      <c r="C16" s="137"/>
      <c r="D16" s="137"/>
      <c r="E16" s="137"/>
      <c r="F16" s="137"/>
      <c r="G16" s="137"/>
      <c r="H16" s="137"/>
      <c r="I16" s="137"/>
      <c r="J16" s="137"/>
      <c r="K16" s="137"/>
      <c r="L16" s="137"/>
      <c r="M16" s="137"/>
    </row>
    <row r="17" ht="15.75">
      <c r="A17" s="1"/>
    </row>
    <row r="18" ht="15.75">
      <c r="A18" s="14" t="s">
        <v>64</v>
      </c>
    </row>
    <row r="19" spans="1:2" ht="15.75">
      <c r="A19" s="7"/>
      <c r="B19" s="13" t="s">
        <v>88</v>
      </c>
    </row>
    <row r="20" ht="15.75">
      <c r="A20" s="14" t="s">
        <v>65</v>
      </c>
    </row>
    <row r="21" ht="15.75">
      <c r="A21" s="1"/>
    </row>
    <row r="22" spans="1:13" ht="32.25" customHeight="1">
      <c r="A22" s="8" t="s">
        <v>49</v>
      </c>
      <c r="B22" s="82" t="s">
        <v>17</v>
      </c>
      <c r="C22" s="82"/>
      <c r="D22" s="82"/>
      <c r="E22" s="82"/>
      <c r="F22" s="82"/>
      <c r="G22" s="82"/>
      <c r="H22" s="82"/>
      <c r="I22" s="82"/>
      <c r="J22" s="82"/>
      <c r="K22" s="82"/>
      <c r="L22" s="82"/>
      <c r="M22" s="82"/>
    </row>
    <row r="23" spans="1:13" ht="15.75" customHeight="1">
      <c r="A23" s="8">
        <v>1</v>
      </c>
      <c r="B23" s="137" t="s">
        <v>88</v>
      </c>
      <c r="C23" s="137"/>
      <c r="D23" s="137"/>
      <c r="E23" s="137"/>
      <c r="F23" s="137"/>
      <c r="G23" s="137"/>
      <c r="H23" s="137"/>
      <c r="I23" s="137"/>
      <c r="J23" s="137"/>
      <c r="K23" s="137"/>
      <c r="L23" s="137"/>
      <c r="M23" s="137"/>
    </row>
    <row r="24" spans="1:13" ht="15.75">
      <c r="A24" s="8">
        <v>2</v>
      </c>
      <c r="B24" s="110" t="s">
        <v>150</v>
      </c>
      <c r="C24" s="138"/>
      <c r="D24" s="138"/>
      <c r="E24" s="138"/>
      <c r="F24" s="138"/>
      <c r="G24" s="138"/>
      <c r="H24" s="138"/>
      <c r="I24" s="138"/>
      <c r="J24" s="138"/>
      <c r="K24" s="138"/>
      <c r="L24" s="138"/>
      <c r="M24" s="139"/>
    </row>
    <row r="25" ht="15.75">
      <c r="A25" s="1"/>
    </row>
    <row r="26" ht="15.75">
      <c r="A26" s="14" t="s">
        <v>66</v>
      </c>
    </row>
    <row r="27" spans="2:12" ht="15.75" customHeight="1">
      <c r="B27" s="23"/>
      <c r="L27" s="23" t="s">
        <v>55</v>
      </c>
    </row>
    <row r="28" ht="15.75">
      <c r="A28" s="1"/>
    </row>
    <row r="29" spans="1:26" ht="30" customHeight="1">
      <c r="A29" s="82" t="s">
        <v>49</v>
      </c>
      <c r="B29" s="82" t="s">
        <v>67</v>
      </c>
      <c r="C29" s="82"/>
      <c r="D29" s="82"/>
      <c r="E29" s="82" t="s">
        <v>42</v>
      </c>
      <c r="F29" s="82"/>
      <c r="G29" s="82"/>
      <c r="H29" s="82" t="s">
        <v>68</v>
      </c>
      <c r="I29" s="82"/>
      <c r="J29" s="82"/>
      <c r="K29" s="82" t="s">
        <v>43</v>
      </c>
      <c r="L29" s="82"/>
      <c r="M29" s="82"/>
      <c r="R29" s="142"/>
      <c r="S29" s="142"/>
      <c r="T29" s="142"/>
      <c r="U29" s="142"/>
      <c r="V29" s="142"/>
      <c r="W29" s="142"/>
      <c r="X29" s="142"/>
      <c r="Y29" s="142"/>
      <c r="Z29" s="142"/>
    </row>
    <row r="30" spans="1:26" ht="33" customHeight="1">
      <c r="A30" s="82"/>
      <c r="B30" s="82"/>
      <c r="C30" s="82"/>
      <c r="D30" s="82"/>
      <c r="E30" s="8" t="s">
        <v>44</v>
      </c>
      <c r="F30" s="8" t="s">
        <v>45</v>
      </c>
      <c r="G30" s="8" t="s">
        <v>46</v>
      </c>
      <c r="H30" s="8" t="s">
        <v>44</v>
      </c>
      <c r="I30" s="8" t="s">
        <v>45</v>
      </c>
      <c r="J30" s="8" t="s">
        <v>46</v>
      </c>
      <c r="K30" s="8" t="s">
        <v>44</v>
      </c>
      <c r="L30" s="8" t="s">
        <v>45</v>
      </c>
      <c r="M30" s="8" t="s">
        <v>46</v>
      </c>
      <c r="R30" s="15"/>
      <c r="S30" s="15"/>
      <c r="T30" s="15"/>
      <c r="U30" s="15"/>
      <c r="V30" s="15"/>
      <c r="W30" s="15"/>
      <c r="X30" s="15"/>
      <c r="Y30" s="15"/>
      <c r="Z30" s="15"/>
    </row>
    <row r="31" spans="1:26" ht="15.75">
      <c r="A31" s="8">
        <v>1</v>
      </c>
      <c r="B31" s="82">
        <v>2</v>
      </c>
      <c r="C31" s="82"/>
      <c r="D31" s="82"/>
      <c r="E31" s="8">
        <v>3</v>
      </c>
      <c r="F31" s="8">
        <v>4</v>
      </c>
      <c r="G31" s="8">
        <v>5</v>
      </c>
      <c r="H31" s="8">
        <v>6</v>
      </c>
      <c r="I31" s="8">
        <v>7</v>
      </c>
      <c r="J31" s="8">
        <v>8</v>
      </c>
      <c r="K31" s="8">
        <v>9</v>
      </c>
      <c r="L31" s="8">
        <v>10</v>
      </c>
      <c r="M31" s="8">
        <v>11</v>
      </c>
      <c r="R31" s="15"/>
      <c r="S31" s="15"/>
      <c r="T31" s="15"/>
      <c r="U31" s="15"/>
      <c r="V31" s="15"/>
      <c r="W31" s="15"/>
      <c r="X31" s="15"/>
      <c r="Y31" s="15"/>
      <c r="Z31" s="15"/>
    </row>
    <row r="32" spans="1:26" ht="57" customHeight="1">
      <c r="A32" s="43">
        <v>1</v>
      </c>
      <c r="B32" s="104" t="s">
        <v>89</v>
      </c>
      <c r="C32" s="115"/>
      <c r="D32" s="116"/>
      <c r="E32" s="65">
        <v>32224898.66</v>
      </c>
      <c r="F32" s="65">
        <v>596668.46</v>
      </c>
      <c r="G32" s="65">
        <f>E32+F32</f>
        <v>32821567.12</v>
      </c>
      <c r="H32" s="65">
        <v>30919215.64</v>
      </c>
      <c r="I32" s="65">
        <v>594126.01</v>
      </c>
      <c r="J32" s="65">
        <f>H32+I32</f>
        <v>31513341.650000002</v>
      </c>
      <c r="K32" s="65">
        <f>H32-E32</f>
        <v>-1305683.0199999996</v>
      </c>
      <c r="L32" s="65">
        <f>I32-F32</f>
        <v>-2542.4499999999534</v>
      </c>
      <c r="M32" s="65">
        <f>J32-G32</f>
        <v>-1308225.4699999988</v>
      </c>
      <c r="R32" s="44"/>
      <c r="S32" s="44"/>
      <c r="T32" s="44"/>
      <c r="U32" s="44"/>
      <c r="V32" s="44"/>
      <c r="W32" s="44"/>
      <c r="X32" s="44"/>
      <c r="Y32" s="44"/>
      <c r="Z32" s="44"/>
    </row>
    <row r="33" spans="1:26" ht="19.5" customHeight="1">
      <c r="A33" s="43">
        <v>2</v>
      </c>
      <c r="B33" s="134" t="s">
        <v>90</v>
      </c>
      <c r="C33" s="135"/>
      <c r="D33" s="135"/>
      <c r="E33" s="66">
        <v>27116685.64</v>
      </c>
      <c r="F33" s="65"/>
      <c r="G33" s="65">
        <f aca="true" t="shared" si="0" ref="G33:G38">E33+F33</f>
        <v>27116685.64</v>
      </c>
      <c r="H33" s="65">
        <v>26217938.98</v>
      </c>
      <c r="I33" s="65"/>
      <c r="J33" s="65">
        <f aca="true" t="shared" si="1" ref="J33:J38">H33+I33</f>
        <v>26217938.98</v>
      </c>
      <c r="K33" s="65">
        <f aca="true" t="shared" si="2" ref="K33:K38">H33-E33</f>
        <v>-898746.6600000001</v>
      </c>
      <c r="L33" s="65">
        <f aca="true" t="shared" si="3" ref="L33:L38">I33-F33</f>
        <v>0</v>
      </c>
      <c r="M33" s="65">
        <f aca="true" t="shared" si="4" ref="M33:M38">J33-G33</f>
        <v>-898746.6600000001</v>
      </c>
      <c r="R33" s="44"/>
      <c r="S33" s="44"/>
      <c r="T33" s="44"/>
      <c r="U33" s="44"/>
      <c r="V33" s="44"/>
      <c r="W33" s="44"/>
      <c r="X33" s="44"/>
      <c r="Y33" s="44"/>
      <c r="Z33" s="44"/>
    </row>
    <row r="34" spans="1:26" ht="19.5" customHeight="1">
      <c r="A34" s="61">
        <v>3</v>
      </c>
      <c r="B34" s="98" t="s">
        <v>92</v>
      </c>
      <c r="C34" s="99"/>
      <c r="D34" s="100"/>
      <c r="E34" s="66">
        <v>474262.64</v>
      </c>
      <c r="F34" s="65">
        <v>27518</v>
      </c>
      <c r="G34" s="65">
        <f t="shared" si="0"/>
        <v>501780.64</v>
      </c>
      <c r="H34" s="65">
        <v>257016.34</v>
      </c>
      <c r="I34" s="65">
        <v>27518</v>
      </c>
      <c r="J34" s="65">
        <f t="shared" si="1"/>
        <v>284534.33999999997</v>
      </c>
      <c r="K34" s="65">
        <f t="shared" si="2"/>
        <v>-217246.30000000002</v>
      </c>
      <c r="L34" s="65">
        <f t="shared" si="3"/>
        <v>0</v>
      </c>
      <c r="M34" s="65">
        <f t="shared" si="4"/>
        <v>-217246.30000000005</v>
      </c>
      <c r="R34" s="63"/>
      <c r="S34" s="63"/>
      <c r="T34" s="63"/>
      <c r="U34" s="63"/>
      <c r="V34" s="63"/>
      <c r="W34" s="63"/>
      <c r="X34" s="63"/>
      <c r="Y34" s="63"/>
      <c r="Z34" s="63"/>
    </row>
    <row r="35" spans="1:26" ht="19.5" customHeight="1">
      <c r="A35" s="61">
        <v>4</v>
      </c>
      <c r="B35" s="98" t="s">
        <v>93</v>
      </c>
      <c r="C35" s="99"/>
      <c r="D35" s="100"/>
      <c r="E35" s="66">
        <v>6000</v>
      </c>
      <c r="F35" s="65"/>
      <c r="G35" s="65">
        <f t="shared" si="0"/>
        <v>6000</v>
      </c>
      <c r="H35" s="65">
        <v>5090</v>
      </c>
      <c r="I35" s="65"/>
      <c r="J35" s="65">
        <f t="shared" si="1"/>
        <v>5090</v>
      </c>
      <c r="K35" s="65">
        <f t="shared" si="2"/>
        <v>-910</v>
      </c>
      <c r="L35" s="65">
        <f t="shared" si="3"/>
        <v>0</v>
      </c>
      <c r="M35" s="65">
        <f t="shared" si="4"/>
        <v>-910</v>
      </c>
      <c r="R35" s="63"/>
      <c r="S35" s="63"/>
      <c r="T35" s="63"/>
      <c r="U35" s="63"/>
      <c r="V35" s="63"/>
      <c r="W35" s="63"/>
      <c r="X35" s="63"/>
      <c r="Y35" s="63"/>
      <c r="Z35" s="63"/>
    </row>
    <row r="36" spans="1:26" ht="19.5" customHeight="1">
      <c r="A36" s="61">
        <v>5</v>
      </c>
      <c r="B36" s="98" t="s">
        <v>151</v>
      </c>
      <c r="C36" s="99"/>
      <c r="D36" s="100"/>
      <c r="E36" s="66">
        <v>113500</v>
      </c>
      <c r="F36" s="65"/>
      <c r="G36" s="65">
        <f t="shared" si="0"/>
        <v>113500</v>
      </c>
      <c r="H36" s="65">
        <v>113368.7</v>
      </c>
      <c r="I36" s="65"/>
      <c r="J36" s="65">
        <f t="shared" si="1"/>
        <v>113368.7</v>
      </c>
      <c r="K36" s="65">
        <f t="shared" si="2"/>
        <v>-131.3000000000029</v>
      </c>
      <c r="L36" s="65">
        <f t="shared" si="3"/>
        <v>0</v>
      </c>
      <c r="M36" s="65">
        <f t="shared" si="4"/>
        <v>-131.3000000000029</v>
      </c>
      <c r="R36" s="63"/>
      <c r="S36" s="63"/>
      <c r="T36" s="63"/>
      <c r="U36" s="63"/>
      <c r="V36" s="63"/>
      <c r="W36" s="63"/>
      <c r="X36" s="63"/>
      <c r="Y36" s="63"/>
      <c r="Z36" s="63"/>
    </row>
    <row r="37" spans="1:26" ht="19.5" customHeight="1">
      <c r="A37" s="61">
        <v>6</v>
      </c>
      <c r="B37" s="101" t="s">
        <v>152</v>
      </c>
      <c r="C37" s="102"/>
      <c r="D37" s="103"/>
      <c r="E37" s="66">
        <v>443642.25</v>
      </c>
      <c r="F37" s="65"/>
      <c r="G37" s="65">
        <f t="shared" si="0"/>
        <v>443642.25</v>
      </c>
      <c r="H37" s="65">
        <v>443642.25</v>
      </c>
      <c r="I37" s="65"/>
      <c r="J37" s="65">
        <f t="shared" si="1"/>
        <v>443642.25</v>
      </c>
      <c r="K37" s="65">
        <f t="shared" si="2"/>
        <v>0</v>
      </c>
      <c r="L37" s="65">
        <f t="shared" si="3"/>
        <v>0</v>
      </c>
      <c r="M37" s="65">
        <f t="shared" si="4"/>
        <v>0</v>
      </c>
      <c r="R37" s="63"/>
      <c r="S37" s="63"/>
      <c r="T37" s="63"/>
      <c r="U37" s="63"/>
      <c r="V37" s="63"/>
      <c r="W37" s="63"/>
      <c r="X37" s="63"/>
      <c r="Y37" s="63"/>
      <c r="Z37" s="63"/>
    </row>
    <row r="38" spans="1:26" ht="18.75" customHeight="1">
      <c r="A38" s="43">
        <v>7</v>
      </c>
      <c r="B38" s="134" t="s">
        <v>91</v>
      </c>
      <c r="C38" s="135"/>
      <c r="D38" s="135"/>
      <c r="E38" s="66">
        <v>316272.02</v>
      </c>
      <c r="F38" s="65">
        <v>220444.98</v>
      </c>
      <c r="G38" s="65">
        <f t="shared" si="0"/>
        <v>536717</v>
      </c>
      <c r="H38" s="65">
        <v>316263.02</v>
      </c>
      <c r="I38" s="65">
        <v>220444.98</v>
      </c>
      <c r="J38" s="65">
        <f t="shared" si="1"/>
        <v>536708</v>
      </c>
      <c r="K38" s="65">
        <f t="shared" si="2"/>
        <v>-9</v>
      </c>
      <c r="L38" s="65">
        <f t="shared" si="3"/>
        <v>0</v>
      </c>
      <c r="M38" s="65">
        <f t="shared" si="4"/>
        <v>-9</v>
      </c>
      <c r="R38" s="44"/>
      <c r="S38" s="44"/>
      <c r="T38" s="44"/>
      <c r="U38" s="44"/>
      <c r="V38" s="44"/>
      <c r="W38" s="44"/>
      <c r="X38" s="44"/>
      <c r="Y38" s="44"/>
      <c r="Z38" s="44"/>
    </row>
    <row r="39" spans="1:26" ht="15.75">
      <c r="A39" s="8"/>
      <c r="B39" s="82" t="s">
        <v>94</v>
      </c>
      <c r="C39" s="82"/>
      <c r="D39" s="82"/>
      <c r="E39" s="65">
        <f>E32</f>
        <v>32224898.66</v>
      </c>
      <c r="F39" s="65">
        <f aca="true" t="shared" si="5" ref="F39:M39">F32</f>
        <v>596668.46</v>
      </c>
      <c r="G39" s="65">
        <f t="shared" si="5"/>
        <v>32821567.12</v>
      </c>
      <c r="H39" s="65">
        <f t="shared" si="5"/>
        <v>30919215.64</v>
      </c>
      <c r="I39" s="65">
        <f t="shared" si="5"/>
        <v>594126.01</v>
      </c>
      <c r="J39" s="65">
        <f t="shared" si="5"/>
        <v>31513341.650000002</v>
      </c>
      <c r="K39" s="65">
        <f t="shared" si="5"/>
        <v>-1305683.0199999996</v>
      </c>
      <c r="L39" s="65">
        <f t="shared" si="5"/>
        <v>-2542.4499999999534</v>
      </c>
      <c r="M39" s="65">
        <f t="shared" si="5"/>
        <v>-1308225.4699999988</v>
      </c>
      <c r="R39" s="15"/>
      <c r="S39" s="15"/>
      <c r="T39" s="15"/>
      <c r="U39" s="15"/>
      <c r="V39" s="15"/>
      <c r="W39" s="15"/>
      <c r="X39" s="15"/>
      <c r="Y39" s="15"/>
      <c r="Z39" s="15"/>
    </row>
    <row r="40" spans="1:13" ht="57" customHeight="1">
      <c r="A40" s="132" t="s">
        <v>69</v>
      </c>
      <c r="B40" s="133"/>
      <c r="C40" s="133"/>
      <c r="D40" s="133"/>
      <c r="E40" s="133"/>
      <c r="F40" s="133"/>
      <c r="G40" s="133"/>
      <c r="H40" s="133"/>
      <c r="I40" s="133"/>
      <c r="J40" s="133"/>
      <c r="K40" s="133"/>
      <c r="L40" s="133"/>
      <c r="M40" s="133"/>
    </row>
    <row r="41" spans="1:13" ht="54" customHeight="1">
      <c r="A41" s="113" t="s">
        <v>153</v>
      </c>
      <c r="B41" s="114"/>
      <c r="C41" s="114"/>
      <c r="D41" s="114"/>
      <c r="E41" s="114"/>
      <c r="F41" s="114"/>
      <c r="G41" s="114"/>
      <c r="H41" s="114"/>
      <c r="I41" s="114"/>
      <c r="J41" s="114"/>
      <c r="K41" s="114"/>
      <c r="L41" s="114"/>
      <c r="M41" s="114"/>
    </row>
    <row r="42" spans="1:13" ht="33" customHeight="1">
      <c r="A42" s="84" t="s">
        <v>70</v>
      </c>
      <c r="B42" s="84"/>
      <c r="C42" s="84"/>
      <c r="D42" s="84"/>
      <c r="E42" s="84"/>
      <c r="F42" s="84"/>
      <c r="G42" s="84"/>
      <c r="H42" s="84"/>
      <c r="I42" s="84"/>
      <c r="J42" s="84"/>
      <c r="K42" s="84"/>
      <c r="L42" s="84"/>
      <c r="M42" s="84"/>
    </row>
    <row r="43" ht="15.75">
      <c r="K43" s="7" t="s">
        <v>55</v>
      </c>
    </row>
    <row r="44" spans="1:13" ht="31.5" customHeight="1">
      <c r="A44" s="82" t="s">
        <v>16</v>
      </c>
      <c r="B44" s="82" t="s">
        <v>71</v>
      </c>
      <c r="C44" s="82"/>
      <c r="D44" s="82"/>
      <c r="E44" s="82" t="s">
        <v>42</v>
      </c>
      <c r="F44" s="82"/>
      <c r="G44" s="82"/>
      <c r="H44" s="82" t="s">
        <v>68</v>
      </c>
      <c r="I44" s="82"/>
      <c r="J44" s="82"/>
      <c r="K44" s="82" t="s">
        <v>43</v>
      </c>
      <c r="L44" s="82"/>
      <c r="M44" s="82"/>
    </row>
    <row r="45" spans="1:13" ht="33.75" customHeight="1">
      <c r="A45" s="82"/>
      <c r="B45" s="82"/>
      <c r="C45" s="82"/>
      <c r="D45" s="82"/>
      <c r="E45" s="8" t="s">
        <v>44</v>
      </c>
      <c r="F45" s="8" t="s">
        <v>45</v>
      </c>
      <c r="G45" s="8" t="s">
        <v>46</v>
      </c>
      <c r="H45" s="8" t="s">
        <v>44</v>
      </c>
      <c r="I45" s="8" t="s">
        <v>45</v>
      </c>
      <c r="J45" s="8" t="s">
        <v>46</v>
      </c>
      <c r="K45" s="8" t="s">
        <v>44</v>
      </c>
      <c r="L45" s="8" t="s">
        <v>45</v>
      </c>
      <c r="M45" s="8" t="s">
        <v>46</v>
      </c>
    </row>
    <row r="46" spans="1:13" ht="15.75">
      <c r="A46" s="8">
        <v>1</v>
      </c>
      <c r="B46" s="82">
        <v>2</v>
      </c>
      <c r="C46" s="82"/>
      <c r="D46" s="82"/>
      <c r="E46" s="8">
        <v>3</v>
      </c>
      <c r="F46" s="8">
        <v>4</v>
      </c>
      <c r="G46" s="8">
        <v>5</v>
      </c>
      <c r="H46" s="8">
        <v>6</v>
      </c>
      <c r="I46" s="8">
        <v>7</v>
      </c>
      <c r="J46" s="8">
        <v>8</v>
      </c>
      <c r="K46" s="8">
        <v>9</v>
      </c>
      <c r="L46" s="8">
        <v>10</v>
      </c>
      <c r="M46" s="8">
        <v>11</v>
      </c>
    </row>
    <row r="47" spans="1:13" ht="34.5" customHeight="1">
      <c r="A47" s="43">
        <v>1</v>
      </c>
      <c r="B47" s="104" t="s">
        <v>95</v>
      </c>
      <c r="C47" s="115"/>
      <c r="D47" s="116"/>
      <c r="E47" s="67">
        <v>90000</v>
      </c>
      <c r="F47" s="67"/>
      <c r="G47" s="67">
        <f>E47+F47</f>
        <v>90000</v>
      </c>
      <c r="H47" s="67">
        <v>54189.07</v>
      </c>
      <c r="I47" s="67"/>
      <c r="J47" s="67">
        <f>H47+I47</f>
        <v>54189.07</v>
      </c>
      <c r="K47" s="67">
        <f aca="true" t="shared" si="6" ref="K47:M50">H47-E47</f>
        <v>-35810.93</v>
      </c>
      <c r="L47" s="67">
        <f t="shared" si="6"/>
        <v>0</v>
      </c>
      <c r="M47" s="67">
        <f t="shared" si="6"/>
        <v>-35810.93</v>
      </c>
    </row>
    <row r="48" spans="1:13" ht="39.75" customHeight="1">
      <c r="A48" s="43">
        <v>2</v>
      </c>
      <c r="B48" s="104" t="s">
        <v>96</v>
      </c>
      <c r="C48" s="111"/>
      <c r="D48" s="112"/>
      <c r="E48" s="67">
        <v>990000</v>
      </c>
      <c r="F48" s="67">
        <v>313667.11</v>
      </c>
      <c r="G48" s="67">
        <f>E48+F48</f>
        <v>1303667.1099999999</v>
      </c>
      <c r="H48" s="67">
        <v>810797.92</v>
      </c>
      <c r="I48" s="67">
        <v>313667.11</v>
      </c>
      <c r="J48" s="67">
        <f>H48+I48</f>
        <v>1124465.03</v>
      </c>
      <c r="K48" s="67">
        <f t="shared" si="6"/>
        <v>-179202.07999999996</v>
      </c>
      <c r="L48" s="67">
        <f t="shared" si="6"/>
        <v>0</v>
      </c>
      <c r="M48" s="67">
        <f t="shared" si="6"/>
        <v>-179202.07999999984</v>
      </c>
    </row>
    <row r="49" spans="1:13" ht="30" customHeight="1">
      <c r="A49" s="43">
        <v>3</v>
      </c>
      <c r="B49" s="104" t="s">
        <v>97</v>
      </c>
      <c r="C49" s="111"/>
      <c r="D49" s="112"/>
      <c r="E49" s="67">
        <v>130000</v>
      </c>
      <c r="F49" s="67"/>
      <c r="G49" s="67">
        <f>E49+F49</f>
        <v>130000</v>
      </c>
      <c r="H49" s="67"/>
      <c r="I49" s="67"/>
      <c r="J49" s="67">
        <f>H49+I49</f>
        <v>0</v>
      </c>
      <c r="K49" s="67">
        <f t="shared" si="6"/>
        <v>-130000</v>
      </c>
      <c r="L49" s="67">
        <f t="shared" si="6"/>
        <v>0</v>
      </c>
      <c r="M49" s="67">
        <f t="shared" si="6"/>
        <v>-130000</v>
      </c>
    </row>
    <row r="50" spans="1:13" ht="74.25" customHeight="1">
      <c r="A50" s="61">
        <v>4</v>
      </c>
      <c r="B50" s="104" t="s">
        <v>154</v>
      </c>
      <c r="C50" s="105"/>
      <c r="D50" s="106"/>
      <c r="E50" s="67">
        <v>32147.48</v>
      </c>
      <c r="F50" s="67"/>
      <c r="G50" s="67">
        <f>E50+F50</f>
        <v>32147.48</v>
      </c>
      <c r="H50" s="67">
        <v>32147.48</v>
      </c>
      <c r="I50" s="67"/>
      <c r="J50" s="67">
        <f>H50+I50</f>
        <v>32147.48</v>
      </c>
      <c r="K50" s="67">
        <f t="shared" si="6"/>
        <v>0</v>
      </c>
      <c r="L50" s="67">
        <f t="shared" si="6"/>
        <v>0</v>
      </c>
      <c r="M50" s="67">
        <f t="shared" si="6"/>
        <v>0</v>
      </c>
    </row>
    <row r="51" spans="1:13" ht="15.75">
      <c r="A51" s="8"/>
      <c r="B51" s="130" t="s">
        <v>94</v>
      </c>
      <c r="C51" s="130"/>
      <c r="D51" s="130"/>
      <c r="E51" s="67">
        <f>SUM(E47:E50)</f>
        <v>1242147.48</v>
      </c>
      <c r="F51" s="67">
        <f aca="true" t="shared" si="7" ref="F51:M51">SUM(F47:F50)</f>
        <v>313667.11</v>
      </c>
      <c r="G51" s="67">
        <f t="shared" si="7"/>
        <v>1555814.5899999999</v>
      </c>
      <c r="H51" s="67">
        <f t="shared" si="7"/>
        <v>897134.47</v>
      </c>
      <c r="I51" s="67">
        <f t="shared" si="7"/>
        <v>313667.11</v>
      </c>
      <c r="J51" s="67">
        <f t="shared" si="7"/>
        <v>1210801.58</v>
      </c>
      <c r="K51" s="67">
        <f t="shared" si="7"/>
        <v>-345013.00999999995</v>
      </c>
      <c r="L51" s="67">
        <f t="shared" si="7"/>
        <v>0</v>
      </c>
      <c r="M51" s="67">
        <f t="shared" si="7"/>
        <v>-345013.00999999983</v>
      </c>
    </row>
    <row r="52" ht="15.75">
      <c r="A52" s="1"/>
    </row>
    <row r="53" ht="15.75">
      <c r="A53" s="14" t="s">
        <v>72</v>
      </c>
    </row>
    <row r="54" ht="15.75">
      <c r="A54" s="1"/>
    </row>
    <row r="55" spans="1:13" ht="53.25" customHeight="1">
      <c r="A55" s="82" t="s">
        <v>16</v>
      </c>
      <c r="B55" s="82" t="s">
        <v>47</v>
      </c>
      <c r="C55" s="82" t="s">
        <v>30</v>
      </c>
      <c r="D55" s="82" t="s">
        <v>31</v>
      </c>
      <c r="E55" s="82" t="s">
        <v>42</v>
      </c>
      <c r="F55" s="82"/>
      <c r="G55" s="82"/>
      <c r="H55" s="82" t="s">
        <v>73</v>
      </c>
      <c r="I55" s="82"/>
      <c r="J55" s="82"/>
      <c r="K55" s="82" t="s">
        <v>43</v>
      </c>
      <c r="L55" s="82"/>
      <c r="M55" s="82"/>
    </row>
    <row r="56" spans="1:13" ht="30.75" customHeight="1">
      <c r="A56" s="82"/>
      <c r="B56" s="82"/>
      <c r="C56" s="82"/>
      <c r="D56" s="82"/>
      <c r="E56" s="8" t="s">
        <v>44</v>
      </c>
      <c r="F56" s="8" t="s">
        <v>45</v>
      </c>
      <c r="G56" s="8" t="s">
        <v>46</v>
      </c>
      <c r="H56" s="8" t="s">
        <v>44</v>
      </c>
      <c r="I56" s="8" t="s">
        <v>45</v>
      </c>
      <c r="J56" s="8" t="s">
        <v>46</v>
      </c>
      <c r="K56" s="8" t="s">
        <v>44</v>
      </c>
      <c r="L56" s="8" t="s">
        <v>45</v>
      </c>
      <c r="M56" s="8" t="s">
        <v>46</v>
      </c>
    </row>
    <row r="57" spans="1:13" ht="15.75">
      <c r="A57" s="8">
        <v>1</v>
      </c>
      <c r="B57" s="8">
        <v>2</v>
      </c>
      <c r="C57" s="8">
        <v>3</v>
      </c>
      <c r="D57" s="8">
        <v>4</v>
      </c>
      <c r="E57" s="8">
        <v>5</v>
      </c>
      <c r="F57" s="8">
        <v>6</v>
      </c>
      <c r="G57" s="8">
        <v>7</v>
      </c>
      <c r="H57" s="8">
        <v>8</v>
      </c>
      <c r="I57" s="8">
        <v>9</v>
      </c>
      <c r="J57" s="8">
        <v>10</v>
      </c>
      <c r="K57" s="8">
        <v>11</v>
      </c>
      <c r="L57" s="8">
        <v>12</v>
      </c>
      <c r="M57" s="8">
        <v>13</v>
      </c>
    </row>
    <row r="58" spans="1:13" ht="96.75" customHeight="1">
      <c r="A58" s="46"/>
      <c r="B58" s="55" t="s">
        <v>89</v>
      </c>
      <c r="C58" s="46"/>
      <c r="D58" s="46"/>
      <c r="E58" s="46"/>
      <c r="F58" s="46"/>
      <c r="G58" s="46"/>
      <c r="H58" s="46"/>
      <c r="I58" s="46"/>
      <c r="J58" s="46"/>
      <c r="K58" s="46"/>
      <c r="L58" s="46"/>
      <c r="M58" s="46"/>
    </row>
    <row r="59" spans="1:13" ht="15.75">
      <c r="A59" s="53">
        <v>1</v>
      </c>
      <c r="B59" s="53" t="s">
        <v>32</v>
      </c>
      <c r="C59" s="8"/>
      <c r="D59" s="8"/>
      <c r="E59" s="8"/>
      <c r="F59" s="8"/>
      <c r="G59" s="8"/>
      <c r="H59" s="8"/>
      <c r="I59" s="8"/>
      <c r="J59" s="8"/>
      <c r="K59" s="8"/>
      <c r="L59" s="8"/>
      <c r="M59" s="8"/>
    </row>
    <row r="60" spans="1:13" ht="22.5">
      <c r="A60" s="8"/>
      <c r="B60" s="68" t="s">
        <v>102</v>
      </c>
      <c r="C60" s="47" t="s">
        <v>128</v>
      </c>
      <c r="D60" s="47" t="s">
        <v>129</v>
      </c>
      <c r="E60" s="47">
        <v>3</v>
      </c>
      <c r="F60" s="47"/>
      <c r="G60" s="47">
        <f>SUM(E60:F60)</f>
        <v>3</v>
      </c>
      <c r="H60" s="47">
        <v>3</v>
      </c>
      <c r="I60" s="47"/>
      <c r="J60" s="47">
        <f>SUM(H60:I60)</f>
        <v>3</v>
      </c>
      <c r="K60" s="47">
        <f aca="true" t="shared" si="8" ref="K60:M62">H60-E60</f>
        <v>0</v>
      </c>
      <c r="L60" s="47">
        <f t="shared" si="8"/>
        <v>0</v>
      </c>
      <c r="M60" s="47">
        <f t="shared" si="8"/>
        <v>0</v>
      </c>
    </row>
    <row r="61" spans="1:13" ht="22.5">
      <c r="A61" s="46"/>
      <c r="B61" s="68" t="s">
        <v>103</v>
      </c>
      <c r="C61" s="47" t="s">
        <v>128</v>
      </c>
      <c r="D61" s="47" t="s">
        <v>129</v>
      </c>
      <c r="E61" s="47">
        <v>50</v>
      </c>
      <c r="F61" s="47"/>
      <c r="G61" s="52">
        <f>SUM(E61:F61)</f>
        <v>50</v>
      </c>
      <c r="H61" s="47">
        <v>51</v>
      </c>
      <c r="I61" s="47"/>
      <c r="J61" s="52">
        <f>SUM(H61:I61)</f>
        <v>51</v>
      </c>
      <c r="K61" s="52">
        <f t="shared" si="8"/>
        <v>1</v>
      </c>
      <c r="L61" s="52">
        <f t="shared" si="8"/>
        <v>0</v>
      </c>
      <c r="M61" s="52">
        <f t="shared" si="8"/>
        <v>1</v>
      </c>
    </row>
    <row r="62" spans="1:13" ht="33.75">
      <c r="A62" s="8"/>
      <c r="B62" s="68" t="s">
        <v>104</v>
      </c>
      <c r="C62" s="47" t="s">
        <v>128</v>
      </c>
      <c r="D62" s="47" t="s">
        <v>129</v>
      </c>
      <c r="E62" s="47">
        <v>153.28</v>
      </c>
      <c r="F62" s="47"/>
      <c r="G62" s="52">
        <f>SUM(E62:F62)</f>
        <v>153.28</v>
      </c>
      <c r="H62" s="47">
        <v>152.58</v>
      </c>
      <c r="I62" s="47"/>
      <c r="J62" s="52">
        <f>SUM(H62:I62)</f>
        <v>152.58</v>
      </c>
      <c r="K62" s="52">
        <f t="shared" si="8"/>
        <v>-0.6999999999999886</v>
      </c>
      <c r="L62" s="52">
        <f t="shared" si="8"/>
        <v>0</v>
      </c>
      <c r="M62" s="52">
        <f t="shared" si="8"/>
        <v>-0.6999999999999886</v>
      </c>
    </row>
    <row r="63" spans="1:13" ht="15.75">
      <c r="A63" s="82" t="s">
        <v>74</v>
      </c>
      <c r="B63" s="82"/>
      <c r="C63" s="82"/>
      <c r="D63" s="82"/>
      <c r="E63" s="82"/>
      <c r="F63" s="82"/>
      <c r="G63" s="82"/>
      <c r="H63" s="82"/>
      <c r="I63" s="82"/>
      <c r="J63" s="82"/>
      <c r="K63" s="82"/>
      <c r="L63" s="82"/>
      <c r="M63" s="82"/>
    </row>
    <row r="64" spans="1:13" ht="15.75">
      <c r="A64" s="53">
        <v>2</v>
      </c>
      <c r="B64" s="53" t="s">
        <v>33</v>
      </c>
      <c r="C64" s="8"/>
      <c r="D64" s="8"/>
      <c r="E64" s="8"/>
      <c r="F64" s="8"/>
      <c r="G64" s="8"/>
      <c r="H64" s="8"/>
      <c r="I64" s="8"/>
      <c r="J64" s="8"/>
      <c r="K64" s="8"/>
      <c r="L64" s="8"/>
      <c r="M64" s="8"/>
    </row>
    <row r="65" spans="1:13" ht="63">
      <c r="A65" s="46"/>
      <c r="B65" s="47" t="s">
        <v>105</v>
      </c>
      <c r="C65" s="47" t="s">
        <v>130</v>
      </c>
      <c r="D65" s="56" t="s">
        <v>131</v>
      </c>
      <c r="E65" s="56">
        <v>1131</v>
      </c>
      <c r="F65" s="47">
        <v>0</v>
      </c>
      <c r="G65" s="47">
        <f>E65+F65</f>
        <v>1131</v>
      </c>
      <c r="H65" s="47">
        <v>1159</v>
      </c>
      <c r="I65" s="47">
        <v>0</v>
      </c>
      <c r="J65" s="47">
        <f>H65+I65</f>
        <v>1159</v>
      </c>
      <c r="K65" s="47">
        <f aca="true" t="shared" si="9" ref="K65:M67">H65-E65</f>
        <v>28</v>
      </c>
      <c r="L65" s="47">
        <f t="shared" si="9"/>
        <v>0</v>
      </c>
      <c r="M65" s="47">
        <f t="shared" si="9"/>
        <v>28</v>
      </c>
    </row>
    <row r="66" spans="1:13" ht="52.5">
      <c r="A66" s="8"/>
      <c r="B66" s="47" t="s">
        <v>106</v>
      </c>
      <c r="C66" s="47" t="s">
        <v>130</v>
      </c>
      <c r="D66" s="56" t="s">
        <v>132</v>
      </c>
      <c r="E66" s="75">
        <v>265</v>
      </c>
      <c r="F66" s="76">
        <v>0</v>
      </c>
      <c r="G66" s="76">
        <f>E66+F66</f>
        <v>265</v>
      </c>
      <c r="H66" s="70">
        <v>0</v>
      </c>
      <c r="I66" s="70">
        <v>0</v>
      </c>
      <c r="J66" s="70">
        <f>H66+I66</f>
        <v>0</v>
      </c>
      <c r="K66" s="70">
        <f t="shared" si="9"/>
        <v>-265</v>
      </c>
      <c r="L66" s="70">
        <f t="shared" si="9"/>
        <v>0</v>
      </c>
      <c r="M66" s="70">
        <f t="shared" si="9"/>
        <v>-265</v>
      </c>
    </row>
    <row r="67" spans="1:13" ht="52.5">
      <c r="A67" s="8"/>
      <c r="B67" s="47" t="s">
        <v>107</v>
      </c>
      <c r="C67" s="47" t="s">
        <v>130</v>
      </c>
      <c r="D67" s="56" t="s">
        <v>133</v>
      </c>
      <c r="E67" s="69">
        <v>11</v>
      </c>
      <c r="F67" s="70">
        <v>0</v>
      </c>
      <c r="G67" s="70">
        <f>E67+F67</f>
        <v>11</v>
      </c>
      <c r="H67" s="70">
        <v>11</v>
      </c>
      <c r="I67" s="70">
        <v>0</v>
      </c>
      <c r="J67" s="70">
        <f>H67+I67</f>
        <v>11</v>
      </c>
      <c r="K67" s="70">
        <f t="shared" si="9"/>
        <v>0</v>
      </c>
      <c r="L67" s="70">
        <f t="shared" si="9"/>
        <v>0</v>
      </c>
      <c r="M67" s="70">
        <f t="shared" si="9"/>
        <v>0</v>
      </c>
    </row>
    <row r="68" spans="1:13" ht="15.75">
      <c r="A68" s="82" t="s">
        <v>74</v>
      </c>
      <c r="B68" s="82"/>
      <c r="C68" s="82"/>
      <c r="D68" s="82"/>
      <c r="E68" s="82"/>
      <c r="F68" s="82"/>
      <c r="G68" s="82"/>
      <c r="H68" s="82"/>
      <c r="I68" s="82"/>
      <c r="J68" s="82"/>
      <c r="K68" s="82"/>
      <c r="L68" s="82"/>
      <c r="M68" s="82"/>
    </row>
    <row r="69" spans="1:13" ht="15.75">
      <c r="A69" s="107" t="s">
        <v>168</v>
      </c>
      <c r="B69" s="127"/>
      <c r="C69" s="127"/>
      <c r="D69" s="127"/>
      <c r="E69" s="127"/>
      <c r="F69" s="127"/>
      <c r="G69" s="127"/>
      <c r="H69" s="127"/>
      <c r="I69" s="127"/>
      <c r="J69" s="127"/>
      <c r="K69" s="127"/>
      <c r="L69" s="127"/>
      <c r="M69" s="128"/>
    </row>
    <row r="70" spans="1:13" ht="15.75">
      <c r="A70" s="53">
        <v>3</v>
      </c>
      <c r="B70" s="53" t="s">
        <v>34</v>
      </c>
      <c r="C70" s="8"/>
      <c r="D70" s="8"/>
      <c r="E70" s="8"/>
      <c r="F70" s="8"/>
      <c r="G70" s="8"/>
      <c r="H70" s="8"/>
      <c r="I70" s="8"/>
      <c r="J70" s="8"/>
      <c r="K70" s="8"/>
      <c r="L70" s="8"/>
      <c r="M70" s="8"/>
    </row>
    <row r="71" spans="1:13" ht="84">
      <c r="A71" s="8"/>
      <c r="B71" s="68" t="s">
        <v>108</v>
      </c>
      <c r="C71" s="56" t="s">
        <v>134</v>
      </c>
      <c r="D71" s="56" t="s">
        <v>135</v>
      </c>
      <c r="E71" s="57">
        <f>ROUND(E32/E65,0)</f>
        <v>28492</v>
      </c>
      <c r="F71" s="57">
        <f>ROUND(F32/E65,0)</f>
        <v>528</v>
      </c>
      <c r="G71" s="57">
        <f aca="true" t="shared" si="10" ref="G71:G76">E71+F71</f>
        <v>29020</v>
      </c>
      <c r="H71" s="57">
        <f>ROUND(H32/H65,0)</f>
        <v>26677</v>
      </c>
      <c r="I71" s="57">
        <f>ROUND(I32/H65,0)</f>
        <v>513</v>
      </c>
      <c r="J71" s="57">
        <f aca="true" t="shared" si="11" ref="J71:J76">H71+I71</f>
        <v>27190</v>
      </c>
      <c r="K71" s="57">
        <f aca="true" t="shared" si="12" ref="K71:M76">H71-E71</f>
        <v>-1815</v>
      </c>
      <c r="L71" s="57">
        <f t="shared" si="12"/>
        <v>-15</v>
      </c>
      <c r="M71" s="57">
        <f t="shared" si="12"/>
        <v>-1830</v>
      </c>
    </row>
    <row r="72" spans="1:13" ht="22.5">
      <c r="A72" s="46"/>
      <c r="B72" s="68" t="s">
        <v>155</v>
      </c>
      <c r="C72" s="56" t="s">
        <v>134</v>
      </c>
      <c r="D72" s="56" t="s">
        <v>136</v>
      </c>
      <c r="E72" s="57">
        <f>ROUND(E47/E65,2)</f>
        <v>79.58</v>
      </c>
      <c r="F72" s="57"/>
      <c r="G72" s="57">
        <f t="shared" si="10"/>
        <v>79.58</v>
      </c>
      <c r="H72" s="57">
        <f>ROUND(H47/H65,2)</f>
        <v>46.76</v>
      </c>
      <c r="I72" s="57"/>
      <c r="J72" s="57">
        <f t="shared" si="11"/>
        <v>46.76</v>
      </c>
      <c r="K72" s="57">
        <f t="shared" si="12"/>
        <v>-32.82</v>
      </c>
      <c r="L72" s="57">
        <f t="shared" si="12"/>
        <v>0</v>
      </c>
      <c r="M72" s="57">
        <f t="shared" si="12"/>
        <v>-32.82</v>
      </c>
    </row>
    <row r="73" spans="1:13" ht="56.25">
      <c r="A73" s="46"/>
      <c r="B73" s="68" t="s">
        <v>109</v>
      </c>
      <c r="C73" s="56" t="s">
        <v>134</v>
      </c>
      <c r="D73" s="56" t="s">
        <v>136</v>
      </c>
      <c r="E73" s="57">
        <f>ROUND(E48/E65,2)</f>
        <v>875.33</v>
      </c>
      <c r="F73" s="57">
        <f>ROUND(F48/E65,2)</f>
        <v>277.34</v>
      </c>
      <c r="G73" s="57">
        <f t="shared" si="10"/>
        <v>1152.67</v>
      </c>
      <c r="H73" s="57">
        <f>ROUND(H48/H65,2)</f>
        <v>699.57</v>
      </c>
      <c r="I73" s="57">
        <f>ROUND(I48/H65,2)</f>
        <v>270.64</v>
      </c>
      <c r="J73" s="57">
        <f t="shared" si="11"/>
        <v>970.21</v>
      </c>
      <c r="K73" s="57">
        <f t="shared" si="12"/>
        <v>-175.76</v>
      </c>
      <c r="L73" s="57">
        <f t="shared" si="12"/>
        <v>-6.699999999999989</v>
      </c>
      <c r="M73" s="57">
        <f t="shared" si="12"/>
        <v>-182.46000000000004</v>
      </c>
    </row>
    <row r="74" spans="1:13" ht="33.75">
      <c r="A74" s="46"/>
      <c r="B74" s="68" t="s">
        <v>110</v>
      </c>
      <c r="C74" s="56" t="s">
        <v>134</v>
      </c>
      <c r="D74" s="56" t="s">
        <v>136</v>
      </c>
      <c r="E74" s="57">
        <f>ROUND(E49/E65,2)</f>
        <v>114.94</v>
      </c>
      <c r="F74" s="57"/>
      <c r="G74" s="57">
        <f t="shared" si="10"/>
        <v>114.94</v>
      </c>
      <c r="H74" s="57">
        <f>ROUND(H49/H65,2)</f>
        <v>0</v>
      </c>
      <c r="I74" s="57"/>
      <c r="J74" s="57">
        <f t="shared" si="11"/>
        <v>0</v>
      </c>
      <c r="K74" s="57">
        <f t="shared" si="12"/>
        <v>-114.94</v>
      </c>
      <c r="L74" s="57">
        <f t="shared" si="12"/>
        <v>0</v>
      </c>
      <c r="M74" s="57">
        <f t="shared" si="12"/>
        <v>-114.94</v>
      </c>
    </row>
    <row r="75" spans="1:13" ht="15.75">
      <c r="A75" s="46"/>
      <c r="B75" s="68" t="s">
        <v>111</v>
      </c>
      <c r="C75" s="56" t="s">
        <v>134</v>
      </c>
      <c r="D75" s="56" t="s">
        <v>136</v>
      </c>
      <c r="E75" s="57">
        <v>185484</v>
      </c>
      <c r="F75" s="57"/>
      <c r="G75" s="57">
        <f t="shared" si="10"/>
        <v>185484</v>
      </c>
      <c r="H75" s="71">
        <v>118218</v>
      </c>
      <c r="I75" s="71"/>
      <c r="J75" s="71">
        <f t="shared" si="11"/>
        <v>118218</v>
      </c>
      <c r="K75" s="71">
        <f t="shared" si="12"/>
        <v>-67266</v>
      </c>
      <c r="L75" s="71">
        <f t="shared" si="12"/>
        <v>0</v>
      </c>
      <c r="M75" s="71">
        <f t="shared" si="12"/>
        <v>-67266</v>
      </c>
    </row>
    <row r="76" spans="1:13" ht="22.5">
      <c r="A76" s="8"/>
      <c r="B76" s="68" t="s">
        <v>112</v>
      </c>
      <c r="C76" s="56" t="s">
        <v>130</v>
      </c>
      <c r="D76" s="56" t="s">
        <v>136</v>
      </c>
      <c r="E76" s="65">
        <f>ROUND(E65/E61,2)</f>
        <v>22.62</v>
      </c>
      <c r="F76" s="65"/>
      <c r="G76" s="65">
        <f t="shared" si="10"/>
        <v>22.62</v>
      </c>
      <c r="H76" s="57">
        <f>ROUND(H65/H61,0)</f>
        <v>23</v>
      </c>
      <c r="I76" s="57"/>
      <c r="J76" s="57">
        <f t="shared" si="11"/>
        <v>23</v>
      </c>
      <c r="K76" s="57">
        <f t="shared" si="12"/>
        <v>0.379999999999999</v>
      </c>
      <c r="L76" s="57">
        <f t="shared" si="12"/>
        <v>0</v>
      </c>
      <c r="M76" s="57">
        <f t="shared" si="12"/>
        <v>0.379999999999999</v>
      </c>
    </row>
    <row r="77" spans="1:13" ht="15.75">
      <c r="A77" s="82" t="s">
        <v>74</v>
      </c>
      <c r="B77" s="82"/>
      <c r="C77" s="82"/>
      <c r="D77" s="82"/>
      <c r="E77" s="82"/>
      <c r="F77" s="82"/>
      <c r="G77" s="82"/>
      <c r="H77" s="82"/>
      <c r="I77" s="82"/>
      <c r="J77" s="82"/>
      <c r="K77" s="82"/>
      <c r="L77" s="82"/>
      <c r="M77" s="82"/>
    </row>
    <row r="78" spans="1:13" ht="36" customHeight="1">
      <c r="A78" s="110" t="s">
        <v>169</v>
      </c>
      <c r="B78" s="111"/>
      <c r="C78" s="111"/>
      <c r="D78" s="111"/>
      <c r="E78" s="111"/>
      <c r="F78" s="111"/>
      <c r="G78" s="111"/>
      <c r="H78" s="111"/>
      <c r="I78" s="111"/>
      <c r="J78" s="111"/>
      <c r="K78" s="111"/>
      <c r="L78" s="111"/>
      <c r="M78" s="112"/>
    </row>
    <row r="79" spans="1:13" ht="15.75">
      <c r="A79" s="53">
        <v>4</v>
      </c>
      <c r="B79" s="53" t="s">
        <v>35</v>
      </c>
      <c r="C79" s="8"/>
      <c r="D79" s="8"/>
      <c r="E79" s="8"/>
      <c r="F79" s="8"/>
      <c r="G79" s="8"/>
      <c r="H79" s="8"/>
      <c r="I79" s="8"/>
      <c r="J79" s="8"/>
      <c r="K79" s="8"/>
      <c r="L79" s="8"/>
      <c r="M79" s="8"/>
    </row>
    <row r="80" spans="1:13" ht="21">
      <c r="A80" s="8"/>
      <c r="B80" s="68" t="s">
        <v>113</v>
      </c>
      <c r="C80" s="56" t="s">
        <v>137</v>
      </c>
      <c r="D80" s="56" t="s">
        <v>138</v>
      </c>
      <c r="E80" s="8">
        <v>163</v>
      </c>
      <c r="F80" s="8"/>
      <c r="G80" s="8">
        <f>E80+F80</f>
        <v>163</v>
      </c>
      <c r="H80" s="8">
        <v>102</v>
      </c>
      <c r="I80" s="8"/>
      <c r="J80" s="8">
        <f>H80+I80</f>
        <v>102</v>
      </c>
      <c r="K80" s="8">
        <f aca="true" t="shared" si="13" ref="K80:M82">H80-E80</f>
        <v>-61</v>
      </c>
      <c r="L80" s="8">
        <f t="shared" si="13"/>
        <v>0</v>
      </c>
      <c r="M80" s="8">
        <f t="shared" si="13"/>
        <v>-61</v>
      </c>
    </row>
    <row r="81" spans="1:13" ht="45">
      <c r="A81" s="46"/>
      <c r="B81" s="68" t="s">
        <v>114</v>
      </c>
      <c r="C81" s="56" t="s">
        <v>139</v>
      </c>
      <c r="D81" s="56" t="s">
        <v>136</v>
      </c>
      <c r="E81" s="46">
        <f>ROUND(E66*100/E65,1)</f>
        <v>23.4</v>
      </c>
      <c r="F81" s="72"/>
      <c r="G81" s="72">
        <f>E81+F81</f>
        <v>23.4</v>
      </c>
      <c r="H81" s="72">
        <f>ROUND(H66*100/H65,1)</f>
        <v>0</v>
      </c>
      <c r="I81" s="72"/>
      <c r="J81" s="72">
        <f>H81+I81</f>
        <v>0</v>
      </c>
      <c r="K81" s="72">
        <f t="shared" si="13"/>
        <v>-23.4</v>
      </c>
      <c r="L81" s="72">
        <f t="shared" si="13"/>
        <v>0</v>
      </c>
      <c r="M81" s="72">
        <f t="shared" si="13"/>
        <v>-23.4</v>
      </c>
    </row>
    <row r="82" spans="1:13" ht="45">
      <c r="A82" s="8"/>
      <c r="B82" s="68" t="s">
        <v>115</v>
      </c>
      <c r="C82" s="56" t="s">
        <v>139</v>
      </c>
      <c r="D82" s="56" t="s">
        <v>136</v>
      </c>
      <c r="E82" s="72">
        <v>11</v>
      </c>
      <c r="F82" s="72"/>
      <c r="G82" s="72">
        <f>E82+F82</f>
        <v>11</v>
      </c>
      <c r="H82" s="72">
        <f>ROUND(H67*100/H65,1)</f>
        <v>0.9</v>
      </c>
      <c r="I82" s="72"/>
      <c r="J82" s="72">
        <f>H82+I82</f>
        <v>0.9</v>
      </c>
      <c r="K82" s="72">
        <f t="shared" si="13"/>
        <v>-10.1</v>
      </c>
      <c r="L82" s="72">
        <f t="shared" si="13"/>
        <v>0</v>
      </c>
      <c r="M82" s="72">
        <f t="shared" si="13"/>
        <v>-10.1</v>
      </c>
    </row>
    <row r="83" spans="1:13" ht="15.75">
      <c r="A83" s="82" t="s">
        <v>74</v>
      </c>
      <c r="B83" s="82"/>
      <c r="C83" s="82"/>
      <c r="D83" s="82"/>
      <c r="E83" s="82"/>
      <c r="F83" s="82"/>
      <c r="G83" s="82"/>
      <c r="H83" s="82"/>
      <c r="I83" s="82"/>
      <c r="J83" s="82"/>
      <c r="K83" s="82"/>
      <c r="L83" s="82"/>
      <c r="M83" s="82"/>
    </row>
    <row r="84" spans="1:13" ht="17.25" customHeight="1">
      <c r="A84" s="129"/>
      <c r="B84" s="129"/>
      <c r="C84" s="129"/>
      <c r="D84" s="129"/>
      <c r="E84" s="129"/>
      <c r="F84" s="129"/>
      <c r="G84" s="129"/>
      <c r="H84" s="129"/>
      <c r="I84" s="129"/>
      <c r="J84" s="129"/>
      <c r="K84" s="129"/>
      <c r="L84" s="129"/>
      <c r="M84" s="129"/>
    </row>
    <row r="85" spans="1:13" ht="38.25" customHeight="1">
      <c r="A85" s="46"/>
      <c r="B85" s="55" t="s">
        <v>116</v>
      </c>
      <c r="C85" s="46"/>
      <c r="D85" s="46"/>
      <c r="E85" s="46"/>
      <c r="F85" s="46"/>
      <c r="G85" s="46"/>
      <c r="H85" s="46"/>
      <c r="I85" s="46"/>
      <c r="J85" s="46"/>
      <c r="K85" s="46"/>
      <c r="L85" s="46"/>
      <c r="M85" s="46"/>
    </row>
    <row r="86" spans="1:13" ht="15.75">
      <c r="A86" s="53">
        <v>1</v>
      </c>
      <c r="B86" s="53" t="s">
        <v>32</v>
      </c>
      <c r="C86" s="43"/>
      <c r="D86" s="43"/>
      <c r="E86" s="43"/>
      <c r="F86" s="43"/>
      <c r="G86" s="43"/>
      <c r="H86" s="43"/>
      <c r="I86" s="43"/>
      <c r="J86" s="43"/>
      <c r="K86" s="43"/>
      <c r="L86" s="43"/>
      <c r="M86" s="43"/>
    </row>
    <row r="87" spans="1:13" ht="15.75">
      <c r="A87" s="43"/>
      <c r="B87" s="68" t="s">
        <v>118</v>
      </c>
      <c r="C87" s="56" t="s">
        <v>134</v>
      </c>
      <c r="D87" s="56" t="s">
        <v>140</v>
      </c>
      <c r="E87" s="45">
        <v>163407.02</v>
      </c>
      <c r="F87" s="45">
        <f>F38</f>
        <v>220444.98</v>
      </c>
      <c r="G87" s="45">
        <f>E87+F87</f>
        <v>383852</v>
      </c>
      <c r="H87" s="45">
        <v>163398.02</v>
      </c>
      <c r="I87" s="45">
        <f>I38</f>
        <v>220444.98</v>
      </c>
      <c r="J87" s="45">
        <f>H87+I87</f>
        <v>383843</v>
      </c>
      <c r="K87" s="45">
        <f>K38</f>
        <v>-9</v>
      </c>
      <c r="L87" s="45">
        <f>L38</f>
        <v>0</v>
      </c>
      <c r="M87" s="45">
        <f>M38</f>
        <v>-9</v>
      </c>
    </row>
    <row r="88" spans="1:13" ht="22.5">
      <c r="A88" s="61"/>
      <c r="B88" s="68" t="s">
        <v>157</v>
      </c>
      <c r="C88" s="56" t="s">
        <v>134</v>
      </c>
      <c r="D88" s="56" t="s">
        <v>140</v>
      </c>
      <c r="E88" s="45">
        <v>152865</v>
      </c>
      <c r="F88" s="45"/>
      <c r="G88" s="45">
        <f>E88+F88</f>
        <v>152865</v>
      </c>
      <c r="H88" s="45">
        <v>152865</v>
      </c>
      <c r="I88" s="45"/>
      <c r="J88" s="45">
        <f>H88+I88</f>
        <v>152865</v>
      </c>
      <c r="K88" s="45">
        <f>E88-H88</f>
        <v>0</v>
      </c>
      <c r="L88" s="45">
        <f>F88-I88</f>
        <v>0</v>
      </c>
      <c r="M88" s="45">
        <f>G88-J88</f>
        <v>0</v>
      </c>
    </row>
    <row r="89" spans="1:13" ht="15.75">
      <c r="A89" s="82" t="s">
        <v>74</v>
      </c>
      <c r="B89" s="82"/>
      <c r="C89" s="82"/>
      <c r="D89" s="82"/>
      <c r="E89" s="82"/>
      <c r="F89" s="82"/>
      <c r="G89" s="82"/>
      <c r="H89" s="82"/>
      <c r="I89" s="82"/>
      <c r="J89" s="82"/>
      <c r="K89" s="82"/>
      <c r="L89" s="82"/>
      <c r="M89" s="82"/>
    </row>
    <row r="90" spans="1:13" ht="15.75">
      <c r="A90" s="53">
        <v>2</v>
      </c>
      <c r="B90" s="53" t="s">
        <v>33</v>
      </c>
      <c r="C90" s="43"/>
      <c r="D90" s="43"/>
      <c r="E90" s="43"/>
      <c r="F90" s="43"/>
      <c r="G90" s="43"/>
      <c r="H90" s="43"/>
      <c r="I90" s="43"/>
      <c r="J90" s="43"/>
      <c r="K90" s="43"/>
      <c r="L90" s="43"/>
      <c r="M90" s="43"/>
    </row>
    <row r="91" spans="1:13" ht="31.5">
      <c r="A91" s="43"/>
      <c r="B91" s="68" t="s">
        <v>141</v>
      </c>
      <c r="C91" s="56" t="s">
        <v>128</v>
      </c>
      <c r="D91" s="56" t="s">
        <v>142</v>
      </c>
      <c r="E91" s="57">
        <v>6</v>
      </c>
      <c r="F91" s="57"/>
      <c r="G91" s="57">
        <f>E91+F91</f>
        <v>6</v>
      </c>
      <c r="H91" s="57">
        <v>6</v>
      </c>
      <c r="I91" s="57"/>
      <c r="J91" s="57">
        <f>H91+I91</f>
        <v>6</v>
      </c>
      <c r="K91" s="57">
        <f aca="true" t="shared" si="14" ref="K91:M92">H91-E91</f>
        <v>0</v>
      </c>
      <c r="L91" s="57">
        <f t="shared" si="14"/>
        <v>0</v>
      </c>
      <c r="M91" s="57">
        <f t="shared" si="14"/>
        <v>0</v>
      </c>
    </row>
    <row r="92" spans="1:13" ht="33.75">
      <c r="A92" s="43"/>
      <c r="B92" s="68" t="s">
        <v>158</v>
      </c>
      <c r="C92" s="43" t="s">
        <v>144</v>
      </c>
      <c r="D92" s="43"/>
      <c r="E92" s="43">
        <v>1159</v>
      </c>
      <c r="F92" s="43"/>
      <c r="G92" s="43">
        <f>E92+F92</f>
        <v>1159</v>
      </c>
      <c r="H92" s="43">
        <v>1159</v>
      </c>
      <c r="I92" s="43"/>
      <c r="J92" s="43">
        <f>H92+I92</f>
        <v>1159</v>
      </c>
      <c r="K92" s="57">
        <f t="shared" si="14"/>
        <v>0</v>
      </c>
      <c r="L92" s="57">
        <f t="shared" si="14"/>
        <v>0</v>
      </c>
      <c r="M92" s="57">
        <f t="shared" si="14"/>
        <v>0</v>
      </c>
    </row>
    <row r="93" spans="1:13" ht="15.75">
      <c r="A93" s="82" t="s">
        <v>74</v>
      </c>
      <c r="B93" s="82"/>
      <c r="C93" s="82"/>
      <c r="D93" s="82"/>
      <c r="E93" s="82"/>
      <c r="F93" s="82"/>
      <c r="G93" s="82"/>
      <c r="H93" s="82"/>
      <c r="I93" s="82"/>
      <c r="J93" s="82"/>
      <c r="K93" s="82"/>
      <c r="L93" s="82"/>
      <c r="M93" s="82"/>
    </row>
    <row r="94" spans="1:13" ht="15.75">
      <c r="A94" s="53">
        <v>3</v>
      </c>
      <c r="B94" s="53" t="s">
        <v>34</v>
      </c>
      <c r="C94" s="43"/>
      <c r="D94" s="43"/>
      <c r="E94" s="43"/>
      <c r="F94" s="43"/>
      <c r="G94" s="43"/>
      <c r="H94" s="43"/>
      <c r="I94" s="43"/>
      <c r="J94" s="43"/>
      <c r="K94" s="43"/>
      <c r="L94" s="43"/>
      <c r="M94" s="43"/>
    </row>
    <row r="95" spans="1:13" ht="22.5">
      <c r="A95" s="43"/>
      <c r="B95" s="68" t="s">
        <v>117</v>
      </c>
      <c r="C95" s="56" t="s">
        <v>134</v>
      </c>
      <c r="D95" s="56" t="s">
        <v>143</v>
      </c>
      <c r="E95" s="57">
        <f>ROUND(E87/E91,0)</f>
        <v>27235</v>
      </c>
      <c r="F95" s="57">
        <f>ROUND(F87/E91,0)</f>
        <v>36741</v>
      </c>
      <c r="G95" s="57">
        <f>E95+F95</f>
        <v>63976</v>
      </c>
      <c r="H95" s="57">
        <f>ROUND(H87/H91,0)</f>
        <v>27233</v>
      </c>
      <c r="I95" s="57">
        <f>ROUND(I87/H91,0)</f>
        <v>36741</v>
      </c>
      <c r="J95" s="57">
        <f>H95+I95</f>
        <v>63974</v>
      </c>
      <c r="K95" s="57">
        <f aca="true" t="shared" si="15" ref="K95:M96">E95-H95</f>
        <v>2</v>
      </c>
      <c r="L95" s="57">
        <f t="shared" si="15"/>
        <v>0</v>
      </c>
      <c r="M95" s="57">
        <f t="shared" si="15"/>
        <v>2</v>
      </c>
    </row>
    <row r="96" spans="1:13" ht="22.5">
      <c r="A96" s="61"/>
      <c r="B96" s="68" t="s">
        <v>159</v>
      </c>
      <c r="C96" s="56" t="s">
        <v>134</v>
      </c>
      <c r="D96" s="56"/>
      <c r="E96" s="57">
        <f>ROUND(E88/E92,2)</f>
        <v>131.89</v>
      </c>
      <c r="F96" s="57"/>
      <c r="G96" s="57">
        <f>E96+F96</f>
        <v>131.89</v>
      </c>
      <c r="H96" s="57">
        <f>ROUND(H88/H92,2)</f>
        <v>131.89</v>
      </c>
      <c r="I96" s="57"/>
      <c r="J96" s="57">
        <f>H96+I96</f>
        <v>131.89</v>
      </c>
      <c r="K96" s="57">
        <f t="shared" si="15"/>
        <v>0</v>
      </c>
      <c r="L96" s="57">
        <f t="shared" si="15"/>
        <v>0</v>
      </c>
      <c r="M96" s="57">
        <f t="shared" si="15"/>
        <v>0</v>
      </c>
    </row>
    <row r="97" spans="1:13" ht="15.75">
      <c r="A97" s="82" t="s">
        <v>74</v>
      </c>
      <c r="B97" s="82"/>
      <c r="C97" s="82"/>
      <c r="D97" s="82"/>
      <c r="E97" s="82"/>
      <c r="F97" s="82"/>
      <c r="G97" s="82"/>
      <c r="H97" s="82"/>
      <c r="I97" s="82"/>
      <c r="J97" s="82"/>
      <c r="K97" s="82"/>
      <c r="L97" s="82"/>
      <c r="M97" s="82"/>
    </row>
    <row r="98" spans="1:13" ht="15.75">
      <c r="A98" s="53">
        <v>4</v>
      </c>
      <c r="B98" s="53" t="s">
        <v>35</v>
      </c>
      <c r="C98" s="43"/>
      <c r="D98" s="43"/>
      <c r="E98" s="43"/>
      <c r="F98" s="43"/>
      <c r="G98" s="43"/>
      <c r="H98" s="43"/>
      <c r="I98" s="43"/>
      <c r="J98" s="43"/>
      <c r="K98" s="43"/>
      <c r="L98" s="43"/>
      <c r="M98" s="43"/>
    </row>
    <row r="99" spans="1:13" ht="15.75">
      <c r="A99" s="43"/>
      <c r="B99" s="68" t="s">
        <v>119</v>
      </c>
      <c r="C99" s="56" t="s">
        <v>139</v>
      </c>
      <c r="D99" s="56" t="s">
        <v>143</v>
      </c>
      <c r="E99" s="57">
        <v>100</v>
      </c>
      <c r="F99" s="57">
        <v>100</v>
      </c>
      <c r="G99" s="57">
        <v>100</v>
      </c>
      <c r="H99" s="57">
        <v>100</v>
      </c>
      <c r="I99" s="57">
        <v>100</v>
      </c>
      <c r="J99" s="57">
        <v>100</v>
      </c>
      <c r="K99" s="57">
        <v>0</v>
      </c>
      <c r="L99" s="57">
        <v>0</v>
      </c>
      <c r="M99" s="57">
        <v>0</v>
      </c>
    </row>
    <row r="100" spans="1:13" ht="36">
      <c r="A100" s="43"/>
      <c r="B100" s="74" t="s">
        <v>160</v>
      </c>
      <c r="C100" s="62" t="s">
        <v>139</v>
      </c>
      <c r="D100" s="62" t="s">
        <v>161</v>
      </c>
      <c r="E100" s="62">
        <v>100</v>
      </c>
      <c r="F100" s="62"/>
      <c r="G100" s="62">
        <v>100</v>
      </c>
      <c r="H100" s="62">
        <v>100</v>
      </c>
      <c r="I100" s="62"/>
      <c r="J100" s="62">
        <v>100</v>
      </c>
      <c r="K100" s="62">
        <v>0</v>
      </c>
      <c r="L100" s="62">
        <v>0</v>
      </c>
      <c r="M100" s="62">
        <v>0</v>
      </c>
    </row>
    <row r="101" spans="1:13" ht="15.75">
      <c r="A101" s="82" t="s">
        <v>74</v>
      </c>
      <c r="B101" s="82"/>
      <c r="C101" s="82"/>
      <c r="D101" s="82"/>
      <c r="E101" s="82"/>
      <c r="F101" s="82"/>
      <c r="G101" s="82"/>
      <c r="H101" s="82"/>
      <c r="I101" s="82"/>
      <c r="J101" s="82"/>
      <c r="K101" s="82"/>
      <c r="L101" s="82"/>
      <c r="M101" s="82"/>
    </row>
    <row r="102" spans="1:13" ht="15.75">
      <c r="A102" s="82" t="s">
        <v>48</v>
      </c>
      <c r="B102" s="82"/>
      <c r="C102" s="82"/>
      <c r="D102" s="82"/>
      <c r="E102" s="82"/>
      <c r="F102" s="82"/>
      <c r="G102" s="82"/>
      <c r="H102" s="82"/>
      <c r="I102" s="82"/>
      <c r="J102" s="82"/>
      <c r="K102" s="82"/>
      <c r="L102" s="82"/>
      <c r="M102" s="82"/>
    </row>
    <row r="103" spans="1:13" ht="70.5" customHeight="1">
      <c r="A103" s="46"/>
      <c r="B103" s="54" t="s">
        <v>120</v>
      </c>
      <c r="C103" s="46"/>
      <c r="D103" s="46"/>
      <c r="E103" s="46"/>
      <c r="F103" s="46"/>
      <c r="G103" s="46"/>
      <c r="H103" s="46"/>
      <c r="I103" s="46"/>
      <c r="J103" s="46"/>
      <c r="K103" s="46"/>
      <c r="L103" s="46"/>
      <c r="M103" s="46"/>
    </row>
    <row r="104" spans="1:13" ht="15.75">
      <c r="A104" s="53">
        <v>1</v>
      </c>
      <c r="B104" s="73" t="s">
        <v>32</v>
      </c>
      <c r="C104" s="43"/>
      <c r="D104" s="43"/>
      <c r="E104" s="43"/>
      <c r="F104" s="43"/>
      <c r="G104" s="43"/>
      <c r="H104" s="43"/>
      <c r="I104" s="43"/>
      <c r="J104" s="43"/>
      <c r="K104" s="43"/>
      <c r="L104" s="43"/>
      <c r="M104" s="43"/>
    </row>
    <row r="105" spans="1:13" ht="22.5">
      <c r="A105" s="43"/>
      <c r="B105" s="68" t="s">
        <v>122</v>
      </c>
      <c r="C105" s="56" t="s">
        <v>134</v>
      </c>
      <c r="D105" s="56" t="s">
        <v>140</v>
      </c>
      <c r="E105" s="45">
        <f aca="true" t="shared" si="16" ref="E105:J105">E34</f>
        <v>474262.64</v>
      </c>
      <c r="F105" s="45">
        <f t="shared" si="16"/>
        <v>27518</v>
      </c>
      <c r="G105" s="45">
        <f t="shared" si="16"/>
        <v>501780.64</v>
      </c>
      <c r="H105" s="45">
        <f t="shared" si="16"/>
        <v>257016.34</v>
      </c>
      <c r="I105" s="45">
        <f t="shared" si="16"/>
        <v>27518</v>
      </c>
      <c r="J105" s="45">
        <f t="shared" si="16"/>
        <v>284534.33999999997</v>
      </c>
      <c r="K105" s="45">
        <f>H105-E105</f>
        <v>-217246.30000000002</v>
      </c>
      <c r="L105" s="45">
        <f>I105-F105</f>
        <v>0</v>
      </c>
      <c r="M105" s="45">
        <f>J105-G105</f>
        <v>-217246.30000000005</v>
      </c>
    </row>
    <row r="106" spans="1:13" ht="15.75">
      <c r="A106" s="82" t="s">
        <v>74</v>
      </c>
      <c r="B106" s="82"/>
      <c r="C106" s="82"/>
      <c r="D106" s="82"/>
      <c r="E106" s="82"/>
      <c r="F106" s="82"/>
      <c r="G106" s="82"/>
      <c r="H106" s="82"/>
      <c r="I106" s="82"/>
      <c r="J106" s="82"/>
      <c r="K106" s="82"/>
      <c r="L106" s="82"/>
      <c r="M106" s="82"/>
    </row>
    <row r="107" spans="1:13" ht="15.75">
      <c r="A107" s="107" t="s">
        <v>166</v>
      </c>
      <c r="B107" s="108"/>
      <c r="C107" s="108"/>
      <c r="D107" s="108"/>
      <c r="E107" s="108"/>
      <c r="F107" s="108"/>
      <c r="G107" s="108"/>
      <c r="H107" s="108"/>
      <c r="I107" s="108"/>
      <c r="J107" s="108"/>
      <c r="K107" s="108"/>
      <c r="L107" s="108"/>
      <c r="M107" s="109"/>
    </row>
    <row r="108" spans="1:13" ht="15.75">
      <c r="A108" s="53">
        <v>2</v>
      </c>
      <c r="B108" s="53" t="s">
        <v>33</v>
      </c>
      <c r="C108" s="43"/>
      <c r="D108" s="43"/>
      <c r="E108" s="43"/>
      <c r="F108" s="43"/>
      <c r="G108" s="43"/>
      <c r="H108" s="43"/>
      <c r="I108" s="43"/>
      <c r="J108" s="43"/>
      <c r="K108" s="43"/>
      <c r="L108" s="43"/>
      <c r="M108" s="43"/>
    </row>
    <row r="109" spans="1:13" ht="67.5">
      <c r="A109" s="43"/>
      <c r="B109" s="68" t="s">
        <v>121</v>
      </c>
      <c r="C109" s="47" t="s">
        <v>130</v>
      </c>
      <c r="D109" s="47" t="s">
        <v>131</v>
      </c>
      <c r="E109" s="57">
        <v>19</v>
      </c>
      <c r="F109" s="57"/>
      <c r="G109" s="57">
        <f>E109+F109</f>
        <v>19</v>
      </c>
      <c r="H109" s="57">
        <v>19</v>
      </c>
      <c r="I109" s="57"/>
      <c r="J109" s="57">
        <f>H109+I109</f>
        <v>19</v>
      </c>
      <c r="K109" s="57">
        <f>H109-E109</f>
        <v>0</v>
      </c>
      <c r="L109" s="57">
        <f>I109+F109</f>
        <v>0</v>
      </c>
      <c r="M109" s="57">
        <f>J109-G109</f>
        <v>0</v>
      </c>
    </row>
    <row r="110" spans="1:13" ht="15.75">
      <c r="A110" s="43"/>
      <c r="B110" s="43"/>
      <c r="C110" s="43"/>
      <c r="D110" s="43"/>
      <c r="E110" s="57"/>
      <c r="F110" s="57"/>
      <c r="G110" s="57"/>
      <c r="H110" s="57"/>
      <c r="I110" s="57"/>
      <c r="J110" s="57"/>
      <c r="K110" s="57"/>
      <c r="L110" s="57"/>
      <c r="M110" s="57"/>
    </row>
    <row r="111" spans="1:13" ht="15.75">
      <c r="A111" s="82" t="s">
        <v>74</v>
      </c>
      <c r="B111" s="82"/>
      <c r="C111" s="82"/>
      <c r="D111" s="82"/>
      <c r="E111" s="82"/>
      <c r="F111" s="82"/>
      <c r="G111" s="82"/>
      <c r="H111" s="82"/>
      <c r="I111" s="82"/>
      <c r="J111" s="82"/>
      <c r="K111" s="82"/>
      <c r="L111" s="82"/>
      <c r="M111" s="82"/>
    </row>
    <row r="112" spans="1:13" ht="15.75">
      <c r="A112" s="53">
        <v>3</v>
      </c>
      <c r="B112" s="53" t="s">
        <v>34</v>
      </c>
      <c r="C112" s="43"/>
      <c r="D112" s="43"/>
      <c r="E112" s="43"/>
      <c r="F112" s="43"/>
      <c r="G112" s="43"/>
      <c r="H112" s="43"/>
      <c r="I112" s="43"/>
      <c r="J112" s="43"/>
      <c r="K112" s="43"/>
      <c r="L112" s="43"/>
      <c r="M112" s="43"/>
    </row>
    <row r="113" spans="1:13" ht="22.5">
      <c r="A113" s="43"/>
      <c r="B113" s="68" t="s">
        <v>123</v>
      </c>
      <c r="C113" s="56" t="s">
        <v>134</v>
      </c>
      <c r="D113" s="56" t="s">
        <v>143</v>
      </c>
      <c r="E113" s="57">
        <f>ROUND(E105/E109,2)</f>
        <v>24961.19</v>
      </c>
      <c r="F113" s="57">
        <f>ROUND(F105/E109,2)</f>
        <v>1448.32</v>
      </c>
      <c r="G113" s="57">
        <f>E113+F113</f>
        <v>26409.51</v>
      </c>
      <c r="H113" s="57">
        <f>ROUND(H105/H109,2)</f>
        <v>13527.18</v>
      </c>
      <c r="I113" s="57">
        <f>ROUND(I105/H109,2)</f>
        <v>1448.32</v>
      </c>
      <c r="J113" s="57">
        <f>H113+I113</f>
        <v>14975.5</v>
      </c>
      <c r="K113" s="57">
        <f>H113-E113</f>
        <v>-11434.009999999998</v>
      </c>
      <c r="L113" s="57">
        <f>I113-F113</f>
        <v>0</v>
      </c>
      <c r="M113" s="46">
        <f>J113-G113</f>
        <v>-11434.009999999998</v>
      </c>
    </row>
    <row r="114" spans="1:13" ht="15.75">
      <c r="A114" s="82" t="s">
        <v>74</v>
      </c>
      <c r="B114" s="82"/>
      <c r="C114" s="82"/>
      <c r="D114" s="82"/>
      <c r="E114" s="82"/>
      <c r="F114" s="82"/>
      <c r="G114" s="82"/>
      <c r="H114" s="82"/>
      <c r="I114" s="82"/>
      <c r="J114" s="82"/>
      <c r="K114" s="82"/>
      <c r="L114" s="82"/>
      <c r="M114" s="82"/>
    </row>
    <row r="115" spans="1:13" ht="11.25" customHeight="1">
      <c r="A115" s="124"/>
      <c r="B115" s="125"/>
      <c r="C115" s="125"/>
      <c r="D115" s="125"/>
      <c r="E115" s="125"/>
      <c r="F115" s="125"/>
      <c r="G115" s="125"/>
      <c r="H115" s="125"/>
      <c r="I115" s="125"/>
      <c r="J115" s="125"/>
      <c r="K115" s="125"/>
      <c r="L115" s="125"/>
      <c r="M115" s="126"/>
    </row>
    <row r="116" spans="1:13" ht="15.75">
      <c r="A116" s="53">
        <v>4</v>
      </c>
      <c r="B116" s="53" t="s">
        <v>35</v>
      </c>
      <c r="C116" s="43"/>
      <c r="D116" s="43"/>
      <c r="E116" s="43"/>
      <c r="F116" s="43"/>
      <c r="G116" s="43"/>
      <c r="H116" s="43"/>
      <c r="I116" s="43"/>
      <c r="J116" s="43"/>
      <c r="K116" s="43"/>
      <c r="L116" s="43"/>
      <c r="M116" s="43"/>
    </row>
    <row r="117" spans="1:13" ht="15.75">
      <c r="A117" s="46"/>
      <c r="B117" s="47" t="s">
        <v>119</v>
      </c>
      <c r="C117" s="56" t="s">
        <v>139</v>
      </c>
      <c r="D117" s="56" t="s">
        <v>143</v>
      </c>
      <c r="E117" s="64">
        <v>100</v>
      </c>
      <c r="F117" s="64"/>
      <c r="G117" s="64">
        <v>100</v>
      </c>
      <c r="H117" s="64">
        <v>100</v>
      </c>
      <c r="I117" s="64"/>
      <c r="J117" s="64">
        <v>100</v>
      </c>
      <c r="K117" s="64">
        <f>H117-E117</f>
        <v>0</v>
      </c>
      <c r="L117" s="64">
        <f>I117-F117</f>
        <v>0</v>
      </c>
      <c r="M117" s="64">
        <f>J117-G117</f>
        <v>0</v>
      </c>
    </row>
    <row r="118" spans="1:13" ht="15.75">
      <c r="A118" s="82" t="s">
        <v>74</v>
      </c>
      <c r="B118" s="82"/>
      <c r="C118" s="82"/>
      <c r="D118" s="82"/>
      <c r="E118" s="82"/>
      <c r="F118" s="82"/>
      <c r="G118" s="82"/>
      <c r="H118" s="82"/>
      <c r="I118" s="82"/>
      <c r="J118" s="82"/>
      <c r="K118" s="82"/>
      <c r="L118" s="82"/>
      <c r="M118" s="82"/>
    </row>
    <row r="119" spans="1:13" ht="15.75">
      <c r="A119" s="107"/>
      <c r="B119" s="127"/>
      <c r="C119" s="127"/>
      <c r="D119" s="127"/>
      <c r="E119" s="127"/>
      <c r="F119" s="127"/>
      <c r="G119" s="127"/>
      <c r="H119" s="127"/>
      <c r="I119" s="127"/>
      <c r="J119" s="127"/>
      <c r="K119" s="127"/>
      <c r="L119" s="127"/>
      <c r="M119" s="128"/>
    </row>
    <row r="120" spans="1:13" ht="15.75">
      <c r="A120" s="82" t="s">
        <v>48</v>
      </c>
      <c r="B120" s="82"/>
      <c r="C120" s="82"/>
      <c r="D120" s="82"/>
      <c r="E120" s="82"/>
      <c r="F120" s="82"/>
      <c r="G120" s="82"/>
      <c r="H120" s="82"/>
      <c r="I120" s="82"/>
      <c r="J120" s="82"/>
      <c r="K120" s="82"/>
      <c r="L120" s="82"/>
      <c r="M120" s="82"/>
    </row>
    <row r="121" spans="1:13" ht="86.25" customHeight="1">
      <c r="A121" s="44"/>
      <c r="B121" s="54" t="s">
        <v>165</v>
      </c>
      <c r="C121" s="46"/>
      <c r="D121" s="46"/>
      <c r="E121" s="46"/>
      <c r="F121" s="46"/>
      <c r="G121" s="46"/>
      <c r="H121" s="46"/>
      <c r="I121" s="46"/>
      <c r="J121" s="46"/>
      <c r="K121" s="46"/>
      <c r="L121" s="46"/>
      <c r="M121" s="46"/>
    </row>
    <row r="122" spans="1:13" ht="15.75">
      <c r="A122" s="53">
        <v>1</v>
      </c>
      <c r="B122" s="53" t="s">
        <v>32</v>
      </c>
      <c r="C122" s="43"/>
      <c r="D122" s="43"/>
      <c r="E122" s="43"/>
      <c r="F122" s="43"/>
      <c r="G122" s="43"/>
      <c r="H122" s="43"/>
      <c r="I122" s="43"/>
      <c r="J122" s="43"/>
      <c r="K122" s="43"/>
      <c r="L122" s="43"/>
      <c r="M122" s="43"/>
    </row>
    <row r="123" spans="1:13" ht="15.75">
      <c r="A123" s="43"/>
      <c r="B123" s="68" t="s">
        <v>164</v>
      </c>
      <c r="C123" s="56" t="s">
        <v>134</v>
      </c>
      <c r="D123" s="56" t="s">
        <v>140</v>
      </c>
      <c r="E123" s="45">
        <f>E36</f>
        <v>113500</v>
      </c>
      <c r="F123" s="45">
        <f aca="true" t="shared" si="17" ref="F123:M123">F36</f>
        <v>0</v>
      </c>
      <c r="G123" s="45">
        <f t="shared" si="17"/>
        <v>113500</v>
      </c>
      <c r="H123" s="45">
        <f t="shared" si="17"/>
        <v>113368.7</v>
      </c>
      <c r="I123" s="45">
        <f t="shared" si="17"/>
        <v>0</v>
      </c>
      <c r="J123" s="45">
        <f t="shared" si="17"/>
        <v>113368.7</v>
      </c>
      <c r="K123" s="45">
        <f t="shared" si="17"/>
        <v>-131.3000000000029</v>
      </c>
      <c r="L123" s="45">
        <f t="shared" si="17"/>
        <v>0</v>
      </c>
      <c r="M123" s="45">
        <f t="shared" si="17"/>
        <v>-131.3000000000029</v>
      </c>
    </row>
    <row r="124" spans="1:13" ht="15.75">
      <c r="A124" s="82" t="s">
        <v>74</v>
      </c>
      <c r="B124" s="82"/>
      <c r="C124" s="82"/>
      <c r="D124" s="82"/>
      <c r="E124" s="82"/>
      <c r="F124" s="82"/>
      <c r="G124" s="82"/>
      <c r="H124" s="82"/>
      <c r="I124" s="82"/>
      <c r="J124" s="82"/>
      <c r="K124" s="82"/>
      <c r="L124" s="82"/>
      <c r="M124" s="82"/>
    </row>
    <row r="125" spans="1:13" ht="15.75">
      <c r="A125" s="53">
        <v>2</v>
      </c>
      <c r="B125" s="53" t="s">
        <v>33</v>
      </c>
      <c r="C125" s="43"/>
      <c r="D125" s="43"/>
      <c r="E125" s="43"/>
      <c r="F125" s="43"/>
      <c r="G125" s="43"/>
      <c r="H125" s="43"/>
      <c r="I125" s="43"/>
      <c r="J125" s="43"/>
      <c r="K125" s="43"/>
      <c r="L125" s="43"/>
      <c r="M125" s="43"/>
    </row>
    <row r="126" spans="1:13" ht="15.75">
      <c r="A126" s="43"/>
      <c r="B126" s="68" t="s">
        <v>162</v>
      </c>
      <c r="C126" s="46" t="s">
        <v>144</v>
      </c>
      <c r="D126" s="47"/>
      <c r="E126" s="57">
        <v>1</v>
      </c>
      <c r="F126" s="57"/>
      <c r="G126" s="57">
        <f>E126+F126</f>
        <v>1</v>
      </c>
      <c r="H126" s="57">
        <v>1</v>
      </c>
      <c r="I126" s="57"/>
      <c r="J126" s="57">
        <f>H126+I126</f>
        <v>1</v>
      </c>
      <c r="K126" s="57">
        <f>H126-E126</f>
        <v>0</v>
      </c>
      <c r="L126" s="57">
        <f>I126-F126</f>
        <v>0</v>
      </c>
      <c r="M126" s="57">
        <f>J126-G126</f>
        <v>0</v>
      </c>
    </row>
    <row r="127" spans="1:13" ht="15.75">
      <c r="A127" s="82" t="s">
        <v>74</v>
      </c>
      <c r="B127" s="82"/>
      <c r="C127" s="82"/>
      <c r="D127" s="82"/>
      <c r="E127" s="82"/>
      <c r="F127" s="82"/>
      <c r="G127" s="82"/>
      <c r="H127" s="82"/>
      <c r="I127" s="82"/>
      <c r="J127" s="82"/>
      <c r="K127" s="82"/>
      <c r="L127" s="82"/>
      <c r="M127" s="82"/>
    </row>
    <row r="128" spans="1:13" ht="15.75">
      <c r="A128" s="53">
        <v>3</v>
      </c>
      <c r="B128" s="53" t="s">
        <v>34</v>
      </c>
      <c r="C128" s="43"/>
      <c r="D128" s="43"/>
      <c r="E128" s="43"/>
      <c r="F128" s="43"/>
      <c r="G128" s="43"/>
      <c r="H128" s="43"/>
      <c r="I128" s="43"/>
      <c r="J128" s="43"/>
      <c r="K128" s="43"/>
      <c r="L128" s="43"/>
      <c r="M128" s="43"/>
    </row>
    <row r="129" spans="1:13" ht="22.5">
      <c r="A129" s="43"/>
      <c r="B129" s="68" t="s">
        <v>163</v>
      </c>
      <c r="C129" s="56" t="s">
        <v>134</v>
      </c>
      <c r="D129" s="56" t="s">
        <v>143</v>
      </c>
      <c r="E129" s="57">
        <f>ROUND(E123/E126,0)</f>
        <v>113500</v>
      </c>
      <c r="F129" s="57">
        <f>ROUND(F123/E126,0)</f>
        <v>0</v>
      </c>
      <c r="G129" s="57">
        <f>ROUND(G123/G126,0)</f>
        <v>113500</v>
      </c>
      <c r="H129" s="57">
        <f>ROUND(H123/H126,0)</f>
        <v>113369</v>
      </c>
      <c r="I129" s="57">
        <f>ROUND(I123/H126,0)</f>
        <v>0</v>
      </c>
      <c r="J129" s="57">
        <f>ROUND(J123/J126,0)</f>
        <v>113369</v>
      </c>
      <c r="K129" s="57">
        <f>H129-E129</f>
        <v>-131</v>
      </c>
      <c r="L129" s="57">
        <f>I129-F129</f>
        <v>0</v>
      </c>
      <c r="M129" s="57">
        <f>J129-G129</f>
        <v>-131</v>
      </c>
    </row>
    <row r="130" spans="1:13" ht="15.75">
      <c r="A130" s="82" t="s">
        <v>74</v>
      </c>
      <c r="B130" s="82"/>
      <c r="C130" s="82"/>
      <c r="D130" s="82"/>
      <c r="E130" s="82"/>
      <c r="F130" s="82"/>
      <c r="G130" s="82"/>
      <c r="H130" s="82"/>
      <c r="I130" s="82"/>
      <c r="J130" s="82"/>
      <c r="K130" s="82"/>
      <c r="L130" s="82"/>
      <c r="M130" s="82"/>
    </row>
    <row r="131" spans="1:13" ht="15.75">
      <c r="A131" s="53">
        <v>4</v>
      </c>
      <c r="B131" s="53" t="s">
        <v>35</v>
      </c>
      <c r="C131" s="43"/>
      <c r="D131" s="43"/>
      <c r="E131" s="43"/>
      <c r="F131" s="43"/>
      <c r="G131" s="43"/>
      <c r="H131" s="43"/>
      <c r="I131" s="43"/>
      <c r="J131" s="43"/>
      <c r="K131" s="43"/>
      <c r="L131" s="43"/>
      <c r="M131" s="43"/>
    </row>
    <row r="132" spans="1:13" ht="15.75">
      <c r="A132" s="46"/>
      <c r="B132" s="47" t="s">
        <v>119</v>
      </c>
      <c r="C132" s="56" t="s">
        <v>139</v>
      </c>
      <c r="D132" s="56" t="s">
        <v>143</v>
      </c>
      <c r="E132" s="57">
        <v>100</v>
      </c>
      <c r="F132" s="57">
        <v>100</v>
      </c>
      <c r="G132" s="57">
        <v>100</v>
      </c>
      <c r="H132" s="57">
        <v>100</v>
      </c>
      <c r="I132" s="57">
        <v>100</v>
      </c>
      <c r="J132" s="57">
        <v>100</v>
      </c>
      <c r="K132" s="57">
        <v>0</v>
      </c>
      <c r="L132" s="57">
        <v>0</v>
      </c>
      <c r="M132" s="57">
        <v>0</v>
      </c>
    </row>
    <row r="133" spans="1:13" ht="15.75">
      <c r="A133" s="82" t="s">
        <v>74</v>
      </c>
      <c r="B133" s="82"/>
      <c r="C133" s="82"/>
      <c r="D133" s="82"/>
      <c r="E133" s="82"/>
      <c r="F133" s="82"/>
      <c r="G133" s="82"/>
      <c r="H133" s="82"/>
      <c r="I133" s="82"/>
      <c r="J133" s="82"/>
      <c r="K133" s="82"/>
      <c r="L133" s="82"/>
      <c r="M133" s="82"/>
    </row>
    <row r="134" spans="1:13" ht="15.75">
      <c r="A134" s="82" t="s">
        <v>48</v>
      </c>
      <c r="B134" s="82"/>
      <c r="C134" s="82"/>
      <c r="D134" s="82"/>
      <c r="E134" s="82"/>
      <c r="F134" s="82"/>
      <c r="G134" s="82"/>
      <c r="H134" s="82"/>
      <c r="I134" s="82"/>
      <c r="J134" s="82"/>
      <c r="K134" s="82"/>
      <c r="L134" s="82"/>
      <c r="M134" s="82"/>
    </row>
    <row r="135" spans="1:13" ht="45.75" customHeight="1">
      <c r="A135" s="46"/>
      <c r="B135" s="54" t="s">
        <v>124</v>
      </c>
      <c r="C135" s="46"/>
      <c r="D135" s="46"/>
      <c r="E135" s="46"/>
      <c r="F135" s="46"/>
      <c r="G135" s="46"/>
      <c r="H135" s="46"/>
      <c r="I135" s="46"/>
      <c r="J135" s="46"/>
      <c r="K135" s="46"/>
      <c r="L135" s="46"/>
      <c r="M135" s="46"/>
    </row>
    <row r="136" spans="1:13" ht="15.75">
      <c r="A136" s="53">
        <v>1</v>
      </c>
      <c r="B136" s="53" t="s">
        <v>32</v>
      </c>
      <c r="C136" s="43"/>
      <c r="D136" s="43"/>
      <c r="E136" s="43"/>
      <c r="F136" s="43"/>
      <c r="G136" s="43"/>
      <c r="H136" s="43"/>
      <c r="I136" s="43"/>
      <c r="J136" s="43"/>
      <c r="K136" s="43"/>
      <c r="L136" s="43"/>
      <c r="M136" s="43"/>
    </row>
    <row r="137" spans="1:13" ht="15.75">
      <c r="A137" s="43"/>
      <c r="B137" s="68" t="s">
        <v>125</v>
      </c>
      <c r="C137" s="56" t="s">
        <v>134</v>
      </c>
      <c r="D137" s="56" t="s">
        <v>140</v>
      </c>
      <c r="E137" s="45">
        <f>E35</f>
        <v>6000</v>
      </c>
      <c r="F137" s="45">
        <f>F35</f>
        <v>0</v>
      </c>
      <c r="G137" s="45">
        <f>E137+F137</f>
        <v>6000</v>
      </c>
      <c r="H137" s="45">
        <f>H35</f>
        <v>5090</v>
      </c>
      <c r="I137" s="45">
        <f>I35</f>
        <v>0</v>
      </c>
      <c r="J137" s="45">
        <f>H137+I137</f>
        <v>5090</v>
      </c>
      <c r="K137" s="45">
        <f>H137-E137</f>
        <v>-910</v>
      </c>
      <c r="L137" s="45">
        <f>I137-F137</f>
        <v>0</v>
      </c>
      <c r="M137" s="45">
        <f>J137-G137</f>
        <v>-910</v>
      </c>
    </row>
    <row r="138" spans="1:13" ht="15.75">
      <c r="A138" s="82" t="s">
        <v>74</v>
      </c>
      <c r="B138" s="82"/>
      <c r="C138" s="82"/>
      <c r="D138" s="82"/>
      <c r="E138" s="82"/>
      <c r="F138" s="82"/>
      <c r="G138" s="82"/>
      <c r="H138" s="82"/>
      <c r="I138" s="82"/>
      <c r="J138" s="82"/>
      <c r="K138" s="82"/>
      <c r="L138" s="82"/>
      <c r="M138" s="82"/>
    </row>
    <row r="139" spans="1:13" ht="15.75">
      <c r="A139" s="50"/>
      <c r="B139" s="50"/>
      <c r="C139" s="50"/>
      <c r="D139" s="50"/>
      <c r="E139" s="50"/>
      <c r="F139" s="50"/>
      <c r="G139" s="50"/>
      <c r="H139" s="50"/>
      <c r="I139" s="50"/>
      <c r="J139" s="50"/>
      <c r="K139" s="50"/>
      <c r="L139" s="50"/>
      <c r="M139" s="50"/>
    </row>
    <row r="140" spans="1:13" ht="15.75">
      <c r="A140" s="53">
        <v>2</v>
      </c>
      <c r="B140" s="53" t="s">
        <v>33</v>
      </c>
      <c r="C140" s="43"/>
      <c r="D140" s="43"/>
      <c r="E140" s="43"/>
      <c r="F140" s="43"/>
      <c r="G140" s="43"/>
      <c r="H140" s="43"/>
      <c r="I140" s="43"/>
      <c r="J140" s="43"/>
      <c r="K140" s="43"/>
      <c r="L140" s="43"/>
      <c r="M140" s="43"/>
    </row>
    <row r="141" spans="1:13" ht="22.5">
      <c r="A141" s="43"/>
      <c r="B141" s="68" t="s">
        <v>126</v>
      </c>
      <c r="C141" s="56" t="s">
        <v>134</v>
      </c>
      <c r="D141" s="56" t="s">
        <v>140</v>
      </c>
      <c r="E141" s="57">
        <v>20</v>
      </c>
      <c r="F141" s="57"/>
      <c r="G141" s="57">
        <f>E141+F141</f>
        <v>20</v>
      </c>
      <c r="H141" s="57">
        <v>6</v>
      </c>
      <c r="I141" s="57">
        <v>0</v>
      </c>
      <c r="J141" s="57">
        <f>H141+I141</f>
        <v>6</v>
      </c>
      <c r="K141" s="57">
        <f>H141-E141</f>
        <v>-14</v>
      </c>
      <c r="L141" s="57">
        <f>I141-F141</f>
        <v>0</v>
      </c>
      <c r="M141" s="57">
        <f>J141-G141</f>
        <v>-14</v>
      </c>
    </row>
    <row r="142" spans="1:13" ht="15.75">
      <c r="A142" s="82" t="s">
        <v>74</v>
      </c>
      <c r="B142" s="82"/>
      <c r="C142" s="82"/>
      <c r="D142" s="82"/>
      <c r="E142" s="82"/>
      <c r="F142" s="82"/>
      <c r="G142" s="82"/>
      <c r="H142" s="82"/>
      <c r="I142" s="82"/>
      <c r="J142" s="82"/>
      <c r="K142" s="82"/>
      <c r="L142" s="82"/>
      <c r="M142" s="82"/>
    </row>
    <row r="143" spans="1:13" ht="15.75">
      <c r="A143" s="107" t="s">
        <v>167</v>
      </c>
      <c r="B143" s="108"/>
      <c r="C143" s="108"/>
      <c r="D143" s="108"/>
      <c r="E143" s="108"/>
      <c r="F143" s="108"/>
      <c r="G143" s="108"/>
      <c r="H143" s="108"/>
      <c r="I143" s="108"/>
      <c r="J143" s="108"/>
      <c r="K143" s="108"/>
      <c r="L143" s="108"/>
      <c r="M143" s="109"/>
    </row>
    <row r="144" spans="1:13" ht="15.75">
      <c r="A144" s="53">
        <v>3</v>
      </c>
      <c r="B144" s="53" t="s">
        <v>34</v>
      </c>
      <c r="C144" s="43"/>
      <c r="D144" s="43"/>
      <c r="E144" s="43"/>
      <c r="F144" s="43"/>
      <c r="G144" s="43"/>
      <c r="H144" s="43"/>
      <c r="I144" s="43"/>
      <c r="J144" s="43"/>
      <c r="K144" s="43"/>
      <c r="L144" s="43"/>
      <c r="M144" s="43"/>
    </row>
    <row r="145" spans="1:13" ht="22.5">
      <c r="A145" s="43"/>
      <c r="B145" s="68" t="s">
        <v>127</v>
      </c>
      <c r="C145" s="56" t="s">
        <v>134</v>
      </c>
      <c r="D145" s="56" t="s">
        <v>143</v>
      </c>
      <c r="E145" s="57">
        <f>ROUND(E137/E141,0)</f>
        <v>300</v>
      </c>
      <c r="F145" s="57">
        <v>0</v>
      </c>
      <c r="G145" s="57">
        <f>ROUND(G137/G141,0)</f>
        <v>300</v>
      </c>
      <c r="H145" s="57">
        <f>ROUND(H137/H141,0)</f>
        <v>848</v>
      </c>
      <c r="I145" s="57">
        <v>0</v>
      </c>
      <c r="J145" s="57">
        <f>H145+I145</f>
        <v>848</v>
      </c>
      <c r="K145" s="57">
        <f>H145-E145</f>
        <v>548</v>
      </c>
      <c r="L145" s="57">
        <f>I145-F145</f>
        <v>0</v>
      </c>
      <c r="M145" s="57">
        <f>J145-G145</f>
        <v>548</v>
      </c>
    </row>
    <row r="146" spans="1:13" ht="15.75">
      <c r="A146" s="82" t="s">
        <v>74</v>
      </c>
      <c r="B146" s="82"/>
      <c r="C146" s="82"/>
      <c r="D146" s="82"/>
      <c r="E146" s="82"/>
      <c r="F146" s="82"/>
      <c r="G146" s="82"/>
      <c r="H146" s="82"/>
      <c r="I146" s="82"/>
      <c r="J146" s="82"/>
      <c r="K146" s="82"/>
      <c r="L146" s="82"/>
      <c r="M146" s="82"/>
    </row>
    <row r="147" spans="1:13" ht="15.75">
      <c r="A147" s="53">
        <v>4</v>
      </c>
      <c r="B147" s="53" t="s">
        <v>35</v>
      </c>
      <c r="C147" s="43"/>
      <c r="D147" s="43"/>
      <c r="E147" s="43"/>
      <c r="F147" s="43"/>
      <c r="G147" s="43"/>
      <c r="H147" s="43"/>
      <c r="I147" s="43"/>
      <c r="J147" s="43"/>
      <c r="K147" s="43"/>
      <c r="L147" s="43"/>
      <c r="M147" s="43"/>
    </row>
    <row r="148" spans="1:13" ht="15.75">
      <c r="A148" s="46"/>
      <c r="B148" s="47" t="s">
        <v>119</v>
      </c>
      <c r="C148" s="56" t="s">
        <v>139</v>
      </c>
      <c r="D148" s="56" t="s">
        <v>143</v>
      </c>
      <c r="E148" s="57">
        <v>100</v>
      </c>
      <c r="F148" s="57">
        <v>0</v>
      </c>
      <c r="G148" s="57">
        <v>100</v>
      </c>
      <c r="H148" s="57">
        <v>84.83</v>
      </c>
      <c r="I148" s="57">
        <v>0</v>
      </c>
      <c r="J148" s="57">
        <v>84.83</v>
      </c>
      <c r="K148" s="57">
        <f>H148-E148</f>
        <v>-15.170000000000002</v>
      </c>
      <c r="L148" s="57">
        <f>I148-F148</f>
        <v>0</v>
      </c>
      <c r="M148" s="57">
        <f>J148-G148</f>
        <v>-15.170000000000002</v>
      </c>
    </row>
    <row r="149" spans="1:13" ht="15.75">
      <c r="A149" s="43"/>
      <c r="B149" s="43"/>
      <c r="C149" s="43"/>
      <c r="D149" s="43"/>
      <c r="E149" s="43"/>
      <c r="F149" s="43"/>
      <c r="G149" s="43"/>
      <c r="H149" s="43"/>
      <c r="I149" s="43"/>
      <c r="J149" s="43"/>
      <c r="K149" s="43"/>
      <c r="L149" s="43"/>
      <c r="M149" s="43"/>
    </row>
    <row r="150" spans="1:13" ht="15.75">
      <c r="A150" s="82" t="s">
        <v>74</v>
      </c>
      <c r="B150" s="82"/>
      <c r="C150" s="82"/>
      <c r="D150" s="82"/>
      <c r="E150" s="82"/>
      <c r="F150" s="82"/>
      <c r="G150" s="82"/>
      <c r="H150" s="82"/>
      <c r="I150" s="82"/>
      <c r="J150" s="82"/>
      <c r="K150" s="82"/>
      <c r="L150" s="82"/>
      <c r="M150" s="82"/>
    </row>
    <row r="151" spans="1:13" ht="15.75">
      <c r="A151" s="82" t="s">
        <v>48</v>
      </c>
      <c r="B151" s="82"/>
      <c r="C151" s="82"/>
      <c r="D151" s="82"/>
      <c r="E151" s="82"/>
      <c r="F151" s="82"/>
      <c r="G151" s="82"/>
      <c r="H151" s="82"/>
      <c r="I151" s="82"/>
      <c r="J151" s="82"/>
      <c r="K151" s="82"/>
      <c r="L151" s="82"/>
      <c r="M151" s="82"/>
    </row>
    <row r="152" spans="1:13" ht="15.75">
      <c r="A152" s="44"/>
      <c r="B152" s="44"/>
      <c r="C152" s="44"/>
      <c r="D152" s="44"/>
      <c r="E152" s="44"/>
      <c r="F152" s="44"/>
      <c r="G152" s="44"/>
      <c r="H152" s="44"/>
      <c r="I152" s="44"/>
      <c r="J152" s="44"/>
      <c r="K152" s="44"/>
      <c r="L152" s="44"/>
      <c r="M152" s="44"/>
    </row>
    <row r="153" spans="1:13" ht="15.75">
      <c r="A153" s="44"/>
      <c r="B153" s="44"/>
      <c r="C153" s="44"/>
      <c r="D153" s="44"/>
      <c r="E153" s="44"/>
      <c r="F153" s="44"/>
      <c r="G153" s="44"/>
      <c r="H153" s="44"/>
      <c r="I153" s="44"/>
      <c r="J153" s="44"/>
      <c r="K153" s="44"/>
      <c r="L153" s="44"/>
      <c r="M153" s="44"/>
    </row>
    <row r="154" spans="1:13" ht="15.75">
      <c r="A154" s="44"/>
      <c r="B154" s="44"/>
      <c r="C154" s="44"/>
      <c r="D154" s="44"/>
      <c r="E154" s="44"/>
      <c r="F154" s="44"/>
      <c r="G154" s="44"/>
      <c r="H154" s="44"/>
      <c r="I154" s="44"/>
      <c r="J154" s="44"/>
      <c r="K154" s="44"/>
      <c r="L154" s="44"/>
      <c r="M154" s="44"/>
    </row>
    <row r="155" spans="1:13" ht="15.75">
      <c r="A155" s="44"/>
      <c r="B155" s="44"/>
      <c r="C155" s="44"/>
      <c r="D155" s="44"/>
      <c r="E155" s="44"/>
      <c r="F155" s="44"/>
      <c r="G155" s="44"/>
      <c r="H155" s="44"/>
      <c r="I155" s="44"/>
      <c r="J155" s="44"/>
      <c r="K155" s="44"/>
      <c r="L155" s="44"/>
      <c r="M155" s="44"/>
    </row>
    <row r="156" spans="1:13" ht="15.75">
      <c r="A156" s="58"/>
      <c r="B156" s="119" t="s">
        <v>145</v>
      </c>
      <c r="C156" s="120"/>
      <c r="D156" s="120"/>
      <c r="E156" s="120"/>
      <c r="F156" s="60"/>
      <c r="J156" s="117" t="s">
        <v>146</v>
      </c>
      <c r="K156" s="118"/>
      <c r="L156" s="118"/>
      <c r="M156" s="118"/>
    </row>
    <row r="157" spans="1:13" ht="15.75" customHeight="1">
      <c r="A157" s="59"/>
      <c r="B157" s="59"/>
      <c r="C157" s="59"/>
      <c r="D157" s="59"/>
      <c r="E157" s="59"/>
      <c r="F157" s="60"/>
      <c r="G157" s="123" t="s">
        <v>36</v>
      </c>
      <c r="H157" s="123"/>
      <c r="J157" s="131" t="s">
        <v>62</v>
      </c>
      <c r="K157" s="131"/>
      <c r="L157" s="131"/>
      <c r="M157" s="131"/>
    </row>
    <row r="158" spans="1:13" ht="43.5" customHeight="1">
      <c r="A158" s="51"/>
      <c r="B158" s="86" t="s">
        <v>147</v>
      </c>
      <c r="C158" s="121"/>
      <c r="D158" s="121"/>
      <c r="E158" s="51"/>
      <c r="F158" s="60"/>
      <c r="G158" s="122"/>
      <c r="H158" s="122"/>
      <c r="I158" s="60"/>
      <c r="J158" s="122" t="s">
        <v>148</v>
      </c>
      <c r="K158" s="122"/>
      <c r="L158" s="122"/>
      <c r="M158" s="122"/>
    </row>
    <row r="159" spans="1:13" ht="15.75" customHeight="1">
      <c r="A159" s="51"/>
      <c r="B159" s="51"/>
      <c r="C159" s="51"/>
      <c r="D159" s="51"/>
      <c r="E159" s="51"/>
      <c r="G159" s="123" t="s">
        <v>36</v>
      </c>
      <c r="H159" s="123"/>
      <c r="J159" s="131" t="s">
        <v>62</v>
      </c>
      <c r="K159" s="131"/>
      <c r="L159" s="131"/>
      <c r="M159" s="131"/>
    </row>
  </sheetData>
  <sheetProtection/>
  <mergeCells count="96">
    <mergeCell ref="J1:M4"/>
    <mergeCell ref="A11:A12"/>
    <mergeCell ref="R29:T29"/>
    <mergeCell ref="U29:W29"/>
    <mergeCell ref="X29:Z29"/>
    <mergeCell ref="E11:M11"/>
    <mergeCell ref="E12:M12"/>
    <mergeCell ref="B15:M15"/>
    <mergeCell ref="B16:M16"/>
    <mergeCell ref="A5:M5"/>
    <mergeCell ref="A68:M68"/>
    <mergeCell ref="A77:M77"/>
    <mergeCell ref="A83:M83"/>
    <mergeCell ref="A55:A56"/>
    <mergeCell ref="B55:B56"/>
    <mergeCell ref="C55:C56"/>
    <mergeCell ref="D55:D56"/>
    <mergeCell ref="K29:M29"/>
    <mergeCell ref="B29:D30"/>
    <mergeCell ref="A6:M6"/>
    <mergeCell ref="E7:M7"/>
    <mergeCell ref="E8:M8"/>
    <mergeCell ref="E9:M9"/>
    <mergeCell ref="E10:M10"/>
    <mergeCell ref="A7:A8"/>
    <mergeCell ref="A9:A10"/>
    <mergeCell ref="B32:D32"/>
    <mergeCell ref="B33:D33"/>
    <mergeCell ref="B38:D38"/>
    <mergeCell ref="A13:M13"/>
    <mergeCell ref="B22:M22"/>
    <mergeCell ref="B23:M23"/>
    <mergeCell ref="B24:M24"/>
    <mergeCell ref="A29:A30"/>
    <mergeCell ref="E29:G29"/>
    <mergeCell ref="H29:J29"/>
    <mergeCell ref="A133:M133"/>
    <mergeCell ref="A134:M134"/>
    <mergeCell ref="B31:D31"/>
    <mergeCell ref="B39:D39"/>
    <mergeCell ref="A40:M40"/>
    <mergeCell ref="A42:M42"/>
    <mergeCell ref="B44:D45"/>
    <mergeCell ref="K44:M44"/>
    <mergeCell ref="A44:A45"/>
    <mergeCell ref="E44:G44"/>
    <mergeCell ref="G159:H159"/>
    <mergeCell ref="J157:M157"/>
    <mergeCell ref="J158:M158"/>
    <mergeCell ref="J159:M159"/>
    <mergeCell ref="A114:M114"/>
    <mergeCell ref="A118:M118"/>
    <mergeCell ref="A120:M120"/>
    <mergeCell ref="A124:M124"/>
    <mergeCell ref="A127:M127"/>
    <mergeCell ref="A130:M130"/>
    <mergeCell ref="A138:M138"/>
    <mergeCell ref="A101:M101"/>
    <mergeCell ref="A102:M102"/>
    <mergeCell ref="A106:M106"/>
    <mergeCell ref="A111:M111"/>
    <mergeCell ref="H44:J44"/>
    <mergeCell ref="A84:M84"/>
    <mergeCell ref="A69:M69"/>
    <mergeCell ref="B46:D46"/>
    <mergeCell ref="B51:D51"/>
    <mergeCell ref="A115:M115"/>
    <mergeCell ref="A119:M119"/>
    <mergeCell ref="B49:D49"/>
    <mergeCell ref="A89:M89"/>
    <mergeCell ref="A93:M93"/>
    <mergeCell ref="A97:M97"/>
    <mergeCell ref="E55:G55"/>
    <mergeCell ref="H55:J55"/>
    <mergeCell ref="K55:M55"/>
    <mergeCell ref="A63:M63"/>
    <mergeCell ref="J156:M156"/>
    <mergeCell ref="B156:E156"/>
    <mergeCell ref="B158:D158"/>
    <mergeCell ref="A142:M142"/>
    <mergeCell ref="A146:M146"/>
    <mergeCell ref="A150:M150"/>
    <mergeCell ref="A151:M151"/>
    <mergeCell ref="A143:M143"/>
    <mergeCell ref="G158:H158"/>
    <mergeCell ref="G157:H157"/>
    <mergeCell ref="B34:D34"/>
    <mergeCell ref="B35:D35"/>
    <mergeCell ref="B36:D36"/>
    <mergeCell ref="B37:D37"/>
    <mergeCell ref="B50:D50"/>
    <mergeCell ref="A107:M107"/>
    <mergeCell ref="A78:M78"/>
    <mergeCell ref="A41:M41"/>
    <mergeCell ref="B47:D47"/>
    <mergeCell ref="B48:D48"/>
  </mergeCells>
  <printOptions/>
  <pageMargins left="0.15748031496062992" right="0.15748031496062992" top="0.35433070866141736" bottom="0.31496062992125984" header="0.31496062992125984" footer="0.31496062992125984"/>
  <pageSetup fitToHeight="7"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2021-02-25T18:26:16Z</cp:lastPrinted>
  <dcterms:created xsi:type="dcterms:W3CDTF">2018-12-28T08:43:53Z</dcterms:created>
  <dcterms:modified xsi:type="dcterms:W3CDTF">2021-02-26T13:20:50Z</dcterms:modified>
  <cp:category/>
  <cp:version/>
  <cp:contentType/>
  <cp:contentStatus/>
</cp:coreProperties>
</file>